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Drnava\Desktop\"/>
    </mc:Choice>
  </mc:AlternateContent>
  <bookViews>
    <workbookView xWindow="0" yWindow="0" windowWidth="28665" windowHeight="13560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4" i="1" l="1"/>
  <c r="I284" i="1"/>
  <c r="H284" i="1"/>
  <c r="G284" i="1"/>
  <c r="F284" i="1"/>
  <c r="M279" i="1"/>
  <c r="L279" i="1"/>
  <c r="K279" i="1"/>
  <c r="J279" i="1"/>
  <c r="I279" i="1"/>
  <c r="H279" i="1"/>
  <c r="G279" i="1"/>
  <c r="F279" i="1"/>
  <c r="M260" i="1"/>
  <c r="L260" i="1"/>
  <c r="K260" i="1"/>
  <c r="J260" i="1"/>
  <c r="I260" i="1"/>
  <c r="H260" i="1"/>
  <c r="G260" i="1"/>
  <c r="F260" i="1"/>
  <c r="M250" i="1"/>
  <c r="L250" i="1"/>
  <c r="K250" i="1"/>
  <c r="J250" i="1"/>
  <c r="I250" i="1"/>
  <c r="H250" i="1"/>
  <c r="G250" i="1"/>
  <c r="F250" i="1"/>
  <c r="M247" i="1"/>
  <c r="L247" i="1"/>
  <c r="K247" i="1"/>
  <c r="J247" i="1"/>
  <c r="I247" i="1"/>
  <c r="H247" i="1"/>
  <c r="G247" i="1"/>
  <c r="F247" i="1"/>
  <c r="M239" i="1"/>
  <c r="L239" i="1"/>
  <c r="K239" i="1"/>
  <c r="J239" i="1"/>
  <c r="I239" i="1"/>
  <c r="H239" i="1"/>
  <c r="G239" i="1"/>
  <c r="F239" i="1"/>
  <c r="M217" i="1"/>
  <c r="L217" i="1"/>
  <c r="K217" i="1"/>
  <c r="J217" i="1"/>
  <c r="I217" i="1"/>
  <c r="H217" i="1"/>
  <c r="G217" i="1"/>
  <c r="F217" i="1"/>
  <c r="M211" i="1"/>
  <c r="L211" i="1"/>
  <c r="K211" i="1"/>
  <c r="J211" i="1"/>
  <c r="I211" i="1"/>
  <c r="H211" i="1"/>
  <c r="G211" i="1"/>
  <c r="F211" i="1"/>
  <c r="M206" i="1"/>
  <c r="L206" i="1"/>
  <c r="K206" i="1"/>
  <c r="J206" i="1"/>
  <c r="I206" i="1"/>
  <c r="H206" i="1"/>
  <c r="G206" i="1"/>
  <c r="F206" i="1"/>
  <c r="M196" i="1"/>
  <c r="L196" i="1"/>
  <c r="K196" i="1"/>
  <c r="J196" i="1"/>
  <c r="I196" i="1"/>
  <c r="H196" i="1"/>
  <c r="G196" i="1"/>
  <c r="F196" i="1"/>
  <c r="M189" i="1"/>
  <c r="L189" i="1"/>
  <c r="K189" i="1"/>
  <c r="J189" i="1"/>
  <c r="I189" i="1"/>
  <c r="H189" i="1"/>
  <c r="G189" i="1"/>
  <c r="F189" i="1"/>
  <c r="M183" i="1"/>
  <c r="L183" i="1"/>
  <c r="K183" i="1"/>
  <c r="J183" i="1"/>
  <c r="I183" i="1"/>
  <c r="H183" i="1"/>
  <c r="G183" i="1"/>
  <c r="F183" i="1"/>
  <c r="M178" i="1"/>
  <c r="L178" i="1"/>
  <c r="K178" i="1"/>
  <c r="J178" i="1"/>
  <c r="I178" i="1"/>
  <c r="H178" i="1"/>
  <c r="G178" i="1"/>
  <c r="F178" i="1"/>
  <c r="M172" i="1"/>
  <c r="L172" i="1"/>
  <c r="K172" i="1"/>
  <c r="J172" i="1"/>
  <c r="I172" i="1"/>
  <c r="H172" i="1"/>
  <c r="G172" i="1"/>
  <c r="F172" i="1"/>
  <c r="M149" i="1"/>
  <c r="L149" i="1"/>
  <c r="K149" i="1"/>
  <c r="J149" i="1"/>
  <c r="I149" i="1"/>
  <c r="H149" i="1"/>
  <c r="G149" i="1"/>
  <c r="F149" i="1"/>
  <c r="M143" i="1"/>
  <c r="L143" i="1"/>
  <c r="K143" i="1"/>
  <c r="J143" i="1"/>
  <c r="I143" i="1"/>
  <c r="H143" i="1"/>
  <c r="G143" i="1"/>
  <c r="F143" i="1"/>
  <c r="M139" i="1"/>
  <c r="L139" i="1"/>
  <c r="K139" i="1"/>
  <c r="J139" i="1"/>
  <c r="I139" i="1"/>
  <c r="H139" i="1"/>
  <c r="G139" i="1"/>
  <c r="F139" i="1"/>
  <c r="M130" i="1"/>
  <c r="L130" i="1"/>
  <c r="K130" i="1"/>
  <c r="J130" i="1"/>
  <c r="I130" i="1"/>
  <c r="H130" i="1"/>
  <c r="G130" i="1"/>
  <c r="F130" i="1"/>
  <c r="M116" i="1"/>
  <c r="L116" i="1"/>
  <c r="K116" i="1"/>
  <c r="J116" i="1"/>
  <c r="I116" i="1"/>
  <c r="H116" i="1"/>
  <c r="G116" i="1"/>
  <c r="F116" i="1"/>
  <c r="M110" i="1"/>
  <c r="M261" i="1" s="1"/>
  <c r="M285" i="1" s="1"/>
  <c r="L110" i="1"/>
  <c r="L261" i="1" s="1"/>
  <c r="L285" i="1" s="1"/>
  <c r="K110" i="1"/>
  <c r="K261" i="1" s="1"/>
  <c r="K285" i="1" s="1"/>
  <c r="J110" i="1"/>
  <c r="J261" i="1" s="1"/>
  <c r="J285" i="1" s="1"/>
  <c r="I110" i="1"/>
  <c r="I261" i="1" s="1"/>
  <c r="I285" i="1" s="1"/>
  <c r="H110" i="1"/>
  <c r="H261" i="1" s="1"/>
  <c r="H285" i="1" s="1"/>
  <c r="G110" i="1"/>
  <c r="G261" i="1" s="1"/>
  <c r="G285" i="1" s="1"/>
  <c r="F110" i="1"/>
  <c r="F261" i="1" s="1"/>
  <c r="F285" i="1" s="1"/>
  <c r="M60" i="1"/>
  <c r="L60" i="1"/>
  <c r="K60" i="1"/>
  <c r="J60" i="1"/>
  <c r="I60" i="1"/>
  <c r="H60" i="1"/>
  <c r="G60" i="1"/>
  <c r="F60" i="1"/>
  <c r="M53" i="1"/>
  <c r="L53" i="1"/>
  <c r="K53" i="1"/>
  <c r="J53" i="1"/>
  <c r="I53" i="1"/>
  <c r="H53" i="1"/>
  <c r="G53" i="1"/>
  <c r="F53" i="1"/>
  <c r="M46" i="1"/>
  <c r="L46" i="1"/>
  <c r="K46" i="1"/>
  <c r="J46" i="1"/>
  <c r="I46" i="1"/>
  <c r="H46" i="1"/>
  <c r="G46" i="1"/>
  <c r="F46" i="1"/>
  <c r="M31" i="1"/>
  <c r="L31" i="1"/>
  <c r="K31" i="1"/>
  <c r="J31" i="1"/>
  <c r="I31" i="1"/>
  <c r="H31" i="1"/>
  <c r="G31" i="1"/>
  <c r="F31" i="1"/>
  <c r="M13" i="1"/>
  <c r="M47" i="1" s="1"/>
  <c r="M61" i="1" s="1"/>
  <c r="L13" i="1"/>
  <c r="L47" i="1" s="1"/>
  <c r="L61" i="1" s="1"/>
  <c r="K13" i="1"/>
  <c r="K47" i="1" s="1"/>
  <c r="K61" i="1" s="1"/>
  <c r="J13" i="1"/>
  <c r="J47" i="1" s="1"/>
  <c r="J61" i="1" s="1"/>
  <c r="I13" i="1"/>
  <c r="I47" i="1" s="1"/>
  <c r="I61" i="1" s="1"/>
  <c r="H13" i="1"/>
  <c r="H47" i="1" s="1"/>
  <c r="H61" i="1" s="1"/>
  <c r="G13" i="1"/>
  <c r="G47" i="1" s="1"/>
  <c r="G61" i="1" s="1"/>
  <c r="F13" i="1"/>
  <c r="F47" i="1" s="1"/>
  <c r="F61" i="1" s="1"/>
</calcChain>
</file>

<file path=xl/sharedStrings.xml><?xml version="1.0" encoding="utf-8"?>
<sst xmlns="http://schemas.openxmlformats.org/spreadsheetml/2006/main" count="1087" uniqueCount="277">
  <si>
    <t>Druh</t>
  </si>
  <si>
    <t>Funč.kl.</t>
  </si>
  <si>
    <t>Ekon.kl.</t>
  </si>
  <si>
    <t>Zdroj</t>
  </si>
  <si>
    <t>Názov</t>
  </si>
  <si>
    <t>Čerpanie 2023</t>
  </si>
  <si>
    <t>Čerpanie 2024</t>
  </si>
  <si>
    <t>Schválený 2025</t>
  </si>
  <si>
    <t>Upravený 2025</t>
  </si>
  <si>
    <t>Očak.skut. 2025</t>
  </si>
  <si>
    <t>Návrh 2026</t>
  </si>
  <si>
    <t>Návrh 2027</t>
  </si>
  <si>
    <t>Návrh 2028</t>
  </si>
  <si>
    <t>Príjmy</t>
  </si>
  <si>
    <t>1</t>
  </si>
  <si>
    <t/>
  </si>
  <si>
    <t>1-bežný rozpočet</t>
  </si>
  <si>
    <t>Daňové príjmy</t>
  </si>
  <si>
    <t>111003</t>
  </si>
  <si>
    <t>41</t>
  </si>
  <si>
    <t>Výnos dane z príjmov poukázaný územnej samospráve</t>
  </si>
  <si>
    <t>121001</t>
  </si>
  <si>
    <t>Z pozemkov</t>
  </si>
  <si>
    <t>121002</t>
  </si>
  <si>
    <t>Zo stavieb</t>
  </si>
  <si>
    <t>121003</t>
  </si>
  <si>
    <t>Z bytov a nebytových priestorov v bytovom dome</t>
  </si>
  <si>
    <t>133001</t>
  </si>
  <si>
    <t>Za psa</t>
  </si>
  <si>
    <t>133006</t>
  </si>
  <si>
    <t>Za ubytovanie</t>
  </si>
  <si>
    <t>133012</t>
  </si>
  <si>
    <t>Za užívanie verejného priestranstva</t>
  </si>
  <si>
    <t>133013</t>
  </si>
  <si>
    <t>Za komunálne odpady a drobné stavebné odpady</t>
  </si>
  <si>
    <t>Miestne dane a poplatky</t>
  </si>
  <si>
    <t>212002</t>
  </si>
  <si>
    <t>Z prenajatých pozemkov</t>
  </si>
  <si>
    <t>212003</t>
  </si>
  <si>
    <t>Z prenajatých budov, priestorov a objektov</t>
  </si>
  <si>
    <t>221004</t>
  </si>
  <si>
    <t>Ostatné poplatky</t>
  </si>
  <si>
    <t>223001</t>
  </si>
  <si>
    <t>Za predaj výrobkov, tovarov a služieb, TKR</t>
  </si>
  <si>
    <t>Za predaj výrobkov, tovarov a služieb, vodné</t>
  </si>
  <si>
    <t>Za predaj výrobkov, tovarov a služieb, relácie</t>
  </si>
  <si>
    <t>Za predaj výrobkov, tovarov a služieb, cint.popl.</t>
  </si>
  <si>
    <t>Za predaj výrobkov, tovarov a služieb,dom smútku</t>
  </si>
  <si>
    <t>Za predaj výrobkov, tovarov a služieb, rec.fond</t>
  </si>
  <si>
    <t>223002</t>
  </si>
  <si>
    <t>Za  materskú školu</t>
  </si>
  <si>
    <t>223003</t>
  </si>
  <si>
    <t>Za stravné</t>
  </si>
  <si>
    <t>vlasné prijmy zš</t>
  </si>
  <si>
    <t>292012</t>
  </si>
  <si>
    <t>Z dobropisov - elektrická energia</t>
  </si>
  <si>
    <t>292017</t>
  </si>
  <si>
    <t>RZZP - inkaso preplatku</t>
  </si>
  <si>
    <t>292027</t>
  </si>
  <si>
    <t xml:space="preserve">prijem z prevádzky </t>
  </si>
  <si>
    <t>71</t>
  </si>
  <si>
    <t>prijem z prevádzky bowlingu</t>
  </si>
  <si>
    <t>Granty a transfery</t>
  </si>
  <si>
    <t>312001</t>
  </si>
  <si>
    <t>111</t>
  </si>
  <si>
    <t>Zo štátneho rozpočtu DP</t>
  </si>
  <si>
    <t>Zo štátneho rozpočtu SD</t>
  </si>
  <si>
    <t>Zo štátneho rozpočtu školsé potreby</t>
  </si>
  <si>
    <t>Zo štátneho rozpočtu stravné</t>
  </si>
  <si>
    <t>Zo štátneho rozpočtu PROJEKT-111</t>
  </si>
  <si>
    <t>312012</t>
  </si>
  <si>
    <t>Zo štátneho rozpočtu škola</t>
  </si>
  <si>
    <t>Zo štátneho rozpočtu  mš</t>
  </si>
  <si>
    <t>Zo štátneho rozpočtu stavebné, žp, dopravné</t>
  </si>
  <si>
    <t>Zo štátneho rozpočtu  EO</t>
  </si>
  <si>
    <t>Zo štátneho rozpočtu - voľby</t>
  </si>
  <si>
    <t>Zo štátneho rozpočtu na energie</t>
  </si>
  <si>
    <t>Zo štátneho rozpočtu na bežné výdavky - inflacia</t>
  </si>
  <si>
    <t>3P01</t>
  </si>
  <si>
    <t>*1</t>
  </si>
  <si>
    <t>2</t>
  </si>
  <si>
    <t>2-kapitálový rozpočet</t>
  </si>
  <si>
    <t>231</t>
  </si>
  <si>
    <t>43</t>
  </si>
  <si>
    <t>Príjem z predaja kapitálových aktív</t>
  </si>
  <si>
    <t>233001</t>
  </si>
  <si>
    <t>Z predaja pozemkov</t>
  </si>
  <si>
    <t>Zo štátneho rozpočtu kapitálové</t>
  </si>
  <si>
    <t>322001</t>
  </si>
  <si>
    <t>Zo štátneho rozpočtu - Komunitné centrum</t>
  </si>
  <si>
    <t>*2</t>
  </si>
  <si>
    <t>3</t>
  </si>
  <si>
    <t>3-finančné operácie</t>
  </si>
  <si>
    <t>453</t>
  </si>
  <si>
    <t>131O</t>
  </si>
  <si>
    <t>Zostatok prostriedkov z predchádzajúcich rokov</t>
  </si>
  <si>
    <t>Zostatok z predchádzajúcich rokov</t>
  </si>
  <si>
    <t>454001</t>
  </si>
  <si>
    <t>46</t>
  </si>
  <si>
    <t>Z rezervného fondu obce a z rezervného fondu</t>
  </si>
  <si>
    <t>*3</t>
  </si>
  <si>
    <t>Spolu</t>
  </si>
  <si>
    <t>Výdaje</t>
  </si>
  <si>
    <t>Správa obce</t>
  </si>
  <si>
    <t>01.1.1</t>
  </si>
  <si>
    <t>611</t>
  </si>
  <si>
    <t>Tarifný plat, osobný plat, základný plat, funkčný</t>
  </si>
  <si>
    <t>01.1.1.</t>
  </si>
  <si>
    <t>621</t>
  </si>
  <si>
    <t>Poistné do ostatných zdravotných poisťovní</t>
  </si>
  <si>
    <t>623</t>
  </si>
  <si>
    <t>Poistenie do zdravotných poistení</t>
  </si>
  <si>
    <t>625001</t>
  </si>
  <si>
    <t>Na nemocenské poistenie</t>
  </si>
  <si>
    <t>625002</t>
  </si>
  <si>
    <t>Na starobné poistenie</t>
  </si>
  <si>
    <t>625003</t>
  </si>
  <si>
    <t>Na úrazové poistenie</t>
  </si>
  <si>
    <t>625004</t>
  </si>
  <si>
    <t>Na invalidné poistenie</t>
  </si>
  <si>
    <t>625005</t>
  </si>
  <si>
    <t>Na poistenie v nezamestnanosti</t>
  </si>
  <si>
    <t>625007</t>
  </si>
  <si>
    <t>Na poistenie do rezervného fondu solidarity</t>
  </si>
  <si>
    <t>627</t>
  </si>
  <si>
    <t>Príspevok do doplnkových dôchodkových poisťovní</t>
  </si>
  <si>
    <t>632001</t>
  </si>
  <si>
    <t>elektrická energia</t>
  </si>
  <si>
    <t>plyn, uhlie, drevo</t>
  </si>
  <si>
    <t>632003</t>
  </si>
  <si>
    <t>Poštové služby</t>
  </si>
  <si>
    <t>632005</t>
  </si>
  <si>
    <t>Telekomunikačné služby</t>
  </si>
  <si>
    <t>633001</t>
  </si>
  <si>
    <t>Interiérové vybavenie</t>
  </si>
  <si>
    <t>633006</t>
  </si>
  <si>
    <t>Všeobecný materiál - kancelársky</t>
  </si>
  <si>
    <t>Všeobecný materiál - čistiace potreby</t>
  </si>
  <si>
    <t>Všeobecný materiál - ostatný mat.</t>
  </si>
  <si>
    <t>633009</t>
  </si>
  <si>
    <t>Knihy, časopisy, noviny , učebnice, učebné pomôcky</t>
  </si>
  <si>
    <t>633016</t>
  </si>
  <si>
    <t>Reprezentačné</t>
  </si>
  <si>
    <t>634001</t>
  </si>
  <si>
    <t>Palivo, mazivá, oleje, špeciálne kvapaliny</t>
  </si>
  <si>
    <t>634002</t>
  </si>
  <si>
    <t>Servis, údržba, opravy auta</t>
  </si>
  <si>
    <t>634003</t>
  </si>
  <si>
    <t>Poistenie</t>
  </si>
  <si>
    <t>635004</t>
  </si>
  <si>
    <t>Prevádzkových strojov, prístrojov, zariadení,</t>
  </si>
  <si>
    <t>635006</t>
  </si>
  <si>
    <t>Budov, objektov alebo ich častí</t>
  </si>
  <si>
    <t>636001</t>
  </si>
  <si>
    <t>637001</t>
  </si>
  <si>
    <t>Školenia, kurzy, semináre, porady, konferencie,</t>
  </si>
  <si>
    <t>637003</t>
  </si>
  <si>
    <t>Propagácia, reklama a inzercia</t>
  </si>
  <si>
    <t>637004</t>
  </si>
  <si>
    <t>Všeobecné služby</t>
  </si>
  <si>
    <t>637005</t>
  </si>
  <si>
    <t>Špeciálne služby</t>
  </si>
  <si>
    <t>637012</t>
  </si>
  <si>
    <t>správne poplatky</t>
  </si>
  <si>
    <t>637014</t>
  </si>
  <si>
    <t>Stravovanie</t>
  </si>
  <si>
    <t>637015</t>
  </si>
  <si>
    <t>Poistné</t>
  </si>
  <si>
    <t>637016</t>
  </si>
  <si>
    <t>Prídel do sociálneho fondu</t>
  </si>
  <si>
    <t>Finančné a rozpočtové záležitosti</t>
  </si>
  <si>
    <t>01.1.2</t>
  </si>
  <si>
    <t>Poplatky a odvody</t>
  </si>
  <si>
    <t>637035</t>
  </si>
  <si>
    <t>Dane</t>
  </si>
  <si>
    <t>651004</t>
  </si>
  <si>
    <t>Ostatnému veriteľovi</t>
  </si>
  <si>
    <t>653001</t>
  </si>
  <si>
    <t>Manipulačné poplatky</t>
  </si>
  <si>
    <t>Všeobecné verejné služby (voľby)</t>
  </si>
  <si>
    <t>01.6.0</t>
  </si>
  <si>
    <t>Energie</t>
  </si>
  <si>
    <t>Všeobecný materiál</t>
  </si>
  <si>
    <t>637007</t>
  </si>
  <si>
    <t>Cestovné náhrady</t>
  </si>
  <si>
    <t>637026</t>
  </si>
  <si>
    <t>Odmeny a príspevky</t>
  </si>
  <si>
    <t>637027</t>
  </si>
  <si>
    <t>Odmeny zamestnancov mimopracovného pomeru</t>
  </si>
  <si>
    <t>Ochrana pred požiarmi</t>
  </si>
  <si>
    <t>03.2.0</t>
  </si>
  <si>
    <t>Interiérové byvavenie</t>
  </si>
  <si>
    <t>Cestná doprava</t>
  </si>
  <si>
    <t>04.5.1</t>
  </si>
  <si>
    <t>Odvoz odpadov</t>
  </si>
  <si>
    <t>05.1.0</t>
  </si>
  <si>
    <t>05.1.0.</t>
  </si>
  <si>
    <t>Rozvoj obcí</t>
  </si>
  <si>
    <t>06.2.0</t>
  </si>
  <si>
    <t>06.2.0.</t>
  </si>
  <si>
    <t>Pracovné odevy, obuv a pracovné pomôcky</t>
  </si>
  <si>
    <t>635005</t>
  </si>
  <si>
    <t>Špeciálnych strojov, prístrojov, zariadení,</t>
  </si>
  <si>
    <t>Zásobovanie vodou</t>
  </si>
  <si>
    <t>06.3.0.</t>
  </si>
  <si>
    <t>06.3.0</t>
  </si>
  <si>
    <t>Verejné osvetlenie</t>
  </si>
  <si>
    <t>06.4.0.</t>
  </si>
  <si>
    <t>06.4.0</t>
  </si>
  <si>
    <t>Zdravotníctvo</t>
  </si>
  <si>
    <t>07.6.0.</t>
  </si>
  <si>
    <t>07.6.0</t>
  </si>
  <si>
    <t>Energie-elektrická energia</t>
  </si>
  <si>
    <t>Energie - plyn</t>
  </si>
  <si>
    <t>Šport a rekreácia</t>
  </si>
  <si>
    <t>08.1.0.</t>
  </si>
  <si>
    <t>08.1.0</t>
  </si>
  <si>
    <t>642001</t>
  </si>
  <si>
    <t>Občianskemu združeniu, nadácii a neinvestičnému</t>
  </si>
  <si>
    <t>Kultúra</t>
  </si>
  <si>
    <t>08.2.0.</t>
  </si>
  <si>
    <t>08.2.0</t>
  </si>
  <si>
    <t>642002</t>
  </si>
  <si>
    <t>Neziskovej organizácii poskytujúcej všeobecne</t>
  </si>
  <si>
    <t>Vysielacie a vydavateľské služby</t>
  </si>
  <si>
    <t>08.3.0</t>
  </si>
  <si>
    <t>635003</t>
  </si>
  <si>
    <t>Telekomunikačnej techniky</t>
  </si>
  <si>
    <t>Náboženské a spoločenské služby</t>
  </si>
  <si>
    <t>08.4.0.</t>
  </si>
  <si>
    <t>08.4.0</t>
  </si>
  <si>
    <t>Budov, objektrov alebo ich častí</t>
  </si>
  <si>
    <t>Predprimárne vzdelávanie</t>
  </si>
  <si>
    <t>09.1.1.1</t>
  </si>
  <si>
    <t>Poistné do Všeobecnej zdravotnej poisťovne</t>
  </si>
  <si>
    <t>Energie-uhlie, drevo</t>
  </si>
  <si>
    <t>telekomunikačné služby</t>
  </si>
  <si>
    <t>Materiál</t>
  </si>
  <si>
    <t>633010</t>
  </si>
  <si>
    <t>Primárne vzdelávanie</t>
  </si>
  <si>
    <t>09.1.2.1</t>
  </si>
  <si>
    <t xml:space="preserve">Dot. na prenesené ko. stravné, </t>
  </si>
  <si>
    <t>školské potreby</t>
  </si>
  <si>
    <t>Dot. na prenesené kompetencie ZŠ s VJM</t>
  </si>
  <si>
    <t>Dot. na prenesené kompetencie - vlaňajšie prost</t>
  </si>
  <si>
    <t>Dot. na originálne kompetencie ZŠ sVJM-ŠJ</t>
  </si>
  <si>
    <t>Dot. na originálne kompetencie ZŠ sVJM ŠKD</t>
  </si>
  <si>
    <t>Vzdelanie nedefinované (cvč)</t>
  </si>
  <si>
    <t>09.5.0</t>
  </si>
  <si>
    <t>Sociálna pomoc občanomv hmotnej núdzi</t>
  </si>
  <si>
    <t>10.2.0</t>
  </si>
  <si>
    <t>10.7.0</t>
  </si>
  <si>
    <t>637006</t>
  </si>
  <si>
    <t>Náhrady</t>
  </si>
  <si>
    <t>637037</t>
  </si>
  <si>
    <t>Vratky</t>
  </si>
  <si>
    <t>10.7.0.</t>
  </si>
  <si>
    <t>Jednotlivci</t>
  </si>
  <si>
    <t>642026</t>
  </si>
  <si>
    <t>Na dávku v hmotnej núdzi a príspevky k dávke</t>
  </si>
  <si>
    <t>1-bežný rozpočet spolu:</t>
  </si>
  <si>
    <t>04.5.1.</t>
  </si>
  <si>
    <t>Rekonštrukcia ciest</t>
  </si>
  <si>
    <t>713001</t>
  </si>
  <si>
    <t>Interiérového vybavenia</t>
  </si>
  <si>
    <t>717001</t>
  </si>
  <si>
    <t>Realizácia nových stavieb</t>
  </si>
  <si>
    <t>717002</t>
  </si>
  <si>
    <t>Rekonštrukcia a modernizácia</t>
  </si>
  <si>
    <t>dom smútku - Rekonštrukcia a modernizácia</t>
  </si>
  <si>
    <t>2-kapitálový rozpočet spolu</t>
  </si>
  <si>
    <t>821005</t>
  </si>
  <si>
    <t>3AG1</t>
  </si>
  <si>
    <t>Z bankových úverov dlhodobých</t>
  </si>
  <si>
    <t>3AG2</t>
  </si>
  <si>
    <t>3-finančné operácie spolu</t>
  </si>
  <si>
    <t>spolu: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</si>
</sst>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0" fillId="0" borderId="1" xfId="0" applyFill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Fill="1" applyBorder="1"/>
    <xf numFmtId="0" fontId="2" fillId="0" borderId="0" xfId="0" applyFont="1"/>
    <xf numFmtId="2" fontId="0" fillId="0" borderId="1" xfId="0" applyNumberFormat="1" applyBorder="1"/>
    <xf numFmtId="3" fontId="0" fillId="0" borderId="1" xfId="0" applyNumberFormat="1" applyBorder="1"/>
    <xf numFmtId="2" fontId="2" fillId="0" borderId="1" xfId="0" applyNumberFormat="1" applyFont="1" applyBorder="1"/>
    <xf numFmtId="0" fontId="0" fillId="0" borderId="0" xfId="0" applyBorder="1"/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2" xfId="0" applyFill="1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left"/>
    </xf>
    <xf numFmtId="0" fontId="0" fillId="0" borderId="4" xfId="0" applyFill="1" applyBorder="1"/>
    <xf numFmtId="0" fontId="0" fillId="0" borderId="5" xfId="0" applyBorder="1"/>
    <xf numFmtId="0" fontId="0" fillId="0" borderId="5" xfId="0" applyFill="1" applyBorder="1"/>
    <xf numFmtId="0" fontId="0" fillId="0" borderId="5" xfId="0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1" xfId="0" applyFont="1" applyFill="1" applyBorder="1"/>
    <xf numFmtId="0" fontId="0" fillId="0" borderId="4" xfId="0" applyBorder="1" applyAlignment="1">
      <alignment horizontal="right"/>
    </xf>
    <xf numFmtId="14" fontId="0" fillId="0" borderId="1" xfId="0" applyNumberFormat="1" applyBorder="1"/>
    <xf numFmtId="0" fontId="0" fillId="0" borderId="0" xfId="0" applyBorder="1" applyAlignment="1">
      <alignment horizontal="left"/>
    </xf>
    <xf numFmtId="0" fontId="0" fillId="0" borderId="0" xfId="0" applyFill="1" applyBorder="1"/>
    <xf numFmtId="0" fontId="0" fillId="0" borderId="0" xfId="0" applyAlignment="1">
      <alignment horizontal="left"/>
    </xf>
    <xf numFmtId="0" fontId="0" fillId="0" borderId="0" xfId="0" applyFill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291"/>
  <sheetViews>
    <sheetView tabSelected="1" workbookViewId="0">
      <selection activeCell="Q38" sqref="Q38"/>
    </sheetView>
  </sheetViews>
  <sheetFormatPr defaultColWidth="9.140625" defaultRowHeight="15" x14ac:dyDescent="0.25"/>
  <cols>
    <col min="1" max="1" width="4.5703125" customWidth="1"/>
    <col min="2" max="2" width="7.28515625" customWidth="1"/>
    <col min="3" max="3" width="8.42578125" customWidth="1"/>
    <col min="4" max="4" width="5.5703125" style="31" customWidth="1"/>
    <col min="5" max="5" width="39.85546875" customWidth="1"/>
    <col min="6" max="6" width="8.7109375" customWidth="1"/>
    <col min="7" max="7" width="11.7109375" customWidth="1"/>
    <col min="8" max="8" width="8.140625" style="32" customWidth="1"/>
    <col min="9" max="9" width="7.7109375" style="32" customWidth="1"/>
    <col min="10" max="10" width="9.42578125" style="32" customWidth="1"/>
    <col min="257" max="257" width="4.5703125" customWidth="1"/>
    <col min="258" max="258" width="7.28515625" customWidth="1"/>
    <col min="259" max="259" width="8.42578125" customWidth="1"/>
    <col min="260" max="260" width="5.5703125" customWidth="1"/>
    <col min="261" max="261" width="39.85546875" customWidth="1"/>
    <col min="262" max="262" width="8.7109375" customWidth="1"/>
    <col min="263" max="263" width="11.7109375" customWidth="1"/>
    <col min="264" max="264" width="8.140625" customWidth="1"/>
    <col min="265" max="265" width="7.7109375" customWidth="1"/>
    <col min="266" max="266" width="9.42578125" customWidth="1"/>
    <col min="513" max="513" width="4.5703125" customWidth="1"/>
    <col min="514" max="514" width="7.28515625" customWidth="1"/>
    <col min="515" max="515" width="8.42578125" customWidth="1"/>
    <col min="516" max="516" width="5.5703125" customWidth="1"/>
    <col min="517" max="517" width="39.85546875" customWidth="1"/>
    <col min="518" max="518" width="8.7109375" customWidth="1"/>
    <col min="519" max="519" width="11.7109375" customWidth="1"/>
    <col min="520" max="520" width="8.140625" customWidth="1"/>
    <col min="521" max="521" width="7.7109375" customWidth="1"/>
    <col min="522" max="522" width="9.42578125" customWidth="1"/>
    <col min="769" max="769" width="4.5703125" customWidth="1"/>
    <col min="770" max="770" width="7.28515625" customWidth="1"/>
    <col min="771" max="771" width="8.42578125" customWidth="1"/>
    <col min="772" max="772" width="5.5703125" customWidth="1"/>
    <col min="773" max="773" width="39.85546875" customWidth="1"/>
    <col min="774" max="774" width="8.7109375" customWidth="1"/>
    <col min="775" max="775" width="11.7109375" customWidth="1"/>
    <col min="776" max="776" width="8.140625" customWidth="1"/>
    <col min="777" max="777" width="7.7109375" customWidth="1"/>
    <col min="778" max="778" width="9.42578125" customWidth="1"/>
    <col min="1025" max="1025" width="4.5703125" customWidth="1"/>
    <col min="1026" max="1026" width="7.28515625" customWidth="1"/>
    <col min="1027" max="1027" width="8.42578125" customWidth="1"/>
    <col min="1028" max="1028" width="5.5703125" customWidth="1"/>
    <col min="1029" max="1029" width="39.85546875" customWidth="1"/>
    <col min="1030" max="1030" width="8.7109375" customWidth="1"/>
    <col min="1031" max="1031" width="11.7109375" customWidth="1"/>
    <col min="1032" max="1032" width="8.140625" customWidth="1"/>
    <col min="1033" max="1033" width="7.7109375" customWidth="1"/>
    <col min="1034" max="1034" width="9.42578125" customWidth="1"/>
    <col min="1281" max="1281" width="4.5703125" customWidth="1"/>
    <col min="1282" max="1282" width="7.28515625" customWidth="1"/>
    <col min="1283" max="1283" width="8.42578125" customWidth="1"/>
    <col min="1284" max="1284" width="5.5703125" customWidth="1"/>
    <col min="1285" max="1285" width="39.85546875" customWidth="1"/>
    <col min="1286" max="1286" width="8.7109375" customWidth="1"/>
    <col min="1287" max="1287" width="11.7109375" customWidth="1"/>
    <col min="1288" max="1288" width="8.140625" customWidth="1"/>
    <col min="1289" max="1289" width="7.7109375" customWidth="1"/>
    <col min="1290" max="1290" width="9.42578125" customWidth="1"/>
    <col min="1537" max="1537" width="4.5703125" customWidth="1"/>
    <col min="1538" max="1538" width="7.28515625" customWidth="1"/>
    <col min="1539" max="1539" width="8.42578125" customWidth="1"/>
    <col min="1540" max="1540" width="5.5703125" customWidth="1"/>
    <col min="1541" max="1541" width="39.85546875" customWidth="1"/>
    <col min="1542" max="1542" width="8.7109375" customWidth="1"/>
    <col min="1543" max="1543" width="11.7109375" customWidth="1"/>
    <col min="1544" max="1544" width="8.140625" customWidth="1"/>
    <col min="1545" max="1545" width="7.7109375" customWidth="1"/>
    <col min="1546" max="1546" width="9.42578125" customWidth="1"/>
    <col min="1793" max="1793" width="4.5703125" customWidth="1"/>
    <col min="1794" max="1794" width="7.28515625" customWidth="1"/>
    <col min="1795" max="1795" width="8.42578125" customWidth="1"/>
    <col min="1796" max="1796" width="5.5703125" customWidth="1"/>
    <col min="1797" max="1797" width="39.85546875" customWidth="1"/>
    <col min="1798" max="1798" width="8.7109375" customWidth="1"/>
    <col min="1799" max="1799" width="11.7109375" customWidth="1"/>
    <col min="1800" max="1800" width="8.140625" customWidth="1"/>
    <col min="1801" max="1801" width="7.7109375" customWidth="1"/>
    <col min="1802" max="1802" width="9.42578125" customWidth="1"/>
    <col min="2049" max="2049" width="4.5703125" customWidth="1"/>
    <col min="2050" max="2050" width="7.28515625" customWidth="1"/>
    <col min="2051" max="2051" width="8.42578125" customWidth="1"/>
    <col min="2052" max="2052" width="5.5703125" customWidth="1"/>
    <col min="2053" max="2053" width="39.85546875" customWidth="1"/>
    <col min="2054" max="2054" width="8.7109375" customWidth="1"/>
    <col min="2055" max="2055" width="11.7109375" customWidth="1"/>
    <col min="2056" max="2056" width="8.140625" customWidth="1"/>
    <col min="2057" max="2057" width="7.7109375" customWidth="1"/>
    <col min="2058" max="2058" width="9.42578125" customWidth="1"/>
    <col min="2305" max="2305" width="4.5703125" customWidth="1"/>
    <col min="2306" max="2306" width="7.28515625" customWidth="1"/>
    <col min="2307" max="2307" width="8.42578125" customWidth="1"/>
    <col min="2308" max="2308" width="5.5703125" customWidth="1"/>
    <col min="2309" max="2309" width="39.85546875" customWidth="1"/>
    <col min="2310" max="2310" width="8.7109375" customWidth="1"/>
    <col min="2311" max="2311" width="11.7109375" customWidth="1"/>
    <col min="2312" max="2312" width="8.140625" customWidth="1"/>
    <col min="2313" max="2313" width="7.7109375" customWidth="1"/>
    <col min="2314" max="2314" width="9.42578125" customWidth="1"/>
    <col min="2561" max="2561" width="4.5703125" customWidth="1"/>
    <col min="2562" max="2562" width="7.28515625" customWidth="1"/>
    <col min="2563" max="2563" width="8.42578125" customWidth="1"/>
    <col min="2564" max="2564" width="5.5703125" customWidth="1"/>
    <col min="2565" max="2565" width="39.85546875" customWidth="1"/>
    <col min="2566" max="2566" width="8.7109375" customWidth="1"/>
    <col min="2567" max="2567" width="11.7109375" customWidth="1"/>
    <col min="2568" max="2568" width="8.140625" customWidth="1"/>
    <col min="2569" max="2569" width="7.7109375" customWidth="1"/>
    <col min="2570" max="2570" width="9.42578125" customWidth="1"/>
    <col min="2817" max="2817" width="4.5703125" customWidth="1"/>
    <col min="2818" max="2818" width="7.28515625" customWidth="1"/>
    <col min="2819" max="2819" width="8.42578125" customWidth="1"/>
    <col min="2820" max="2820" width="5.5703125" customWidth="1"/>
    <col min="2821" max="2821" width="39.85546875" customWidth="1"/>
    <col min="2822" max="2822" width="8.7109375" customWidth="1"/>
    <col min="2823" max="2823" width="11.7109375" customWidth="1"/>
    <col min="2824" max="2824" width="8.140625" customWidth="1"/>
    <col min="2825" max="2825" width="7.7109375" customWidth="1"/>
    <col min="2826" max="2826" width="9.42578125" customWidth="1"/>
    <col min="3073" max="3073" width="4.5703125" customWidth="1"/>
    <col min="3074" max="3074" width="7.28515625" customWidth="1"/>
    <col min="3075" max="3075" width="8.42578125" customWidth="1"/>
    <col min="3076" max="3076" width="5.5703125" customWidth="1"/>
    <col min="3077" max="3077" width="39.85546875" customWidth="1"/>
    <col min="3078" max="3078" width="8.7109375" customWidth="1"/>
    <col min="3079" max="3079" width="11.7109375" customWidth="1"/>
    <col min="3080" max="3080" width="8.140625" customWidth="1"/>
    <col min="3081" max="3081" width="7.7109375" customWidth="1"/>
    <col min="3082" max="3082" width="9.42578125" customWidth="1"/>
    <col min="3329" max="3329" width="4.5703125" customWidth="1"/>
    <col min="3330" max="3330" width="7.28515625" customWidth="1"/>
    <col min="3331" max="3331" width="8.42578125" customWidth="1"/>
    <col min="3332" max="3332" width="5.5703125" customWidth="1"/>
    <col min="3333" max="3333" width="39.85546875" customWidth="1"/>
    <col min="3334" max="3334" width="8.7109375" customWidth="1"/>
    <col min="3335" max="3335" width="11.7109375" customWidth="1"/>
    <col min="3336" max="3336" width="8.140625" customWidth="1"/>
    <col min="3337" max="3337" width="7.7109375" customWidth="1"/>
    <col min="3338" max="3338" width="9.42578125" customWidth="1"/>
    <col min="3585" max="3585" width="4.5703125" customWidth="1"/>
    <col min="3586" max="3586" width="7.28515625" customWidth="1"/>
    <col min="3587" max="3587" width="8.42578125" customWidth="1"/>
    <col min="3588" max="3588" width="5.5703125" customWidth="1"/>
    <col min="3589" max="3589" width="39.85546875" customWidth="1"/>
    <col min="3590" max="3590" width="8.7109375" customWidth="1"/>
    <col min="3591" max="3591" width="11.7109375" customWidth="1"/>
    <col min="3592" max="3592" width="8.140625" customWidth="1"/>
    <col min="3593" max="3593" width="7.7109375" customWidth="1"/>
    <col min="3594" max="3594" width="9.42578125" customWidth="1"/>
    <col min="3841" max="3841" width="4.5703125" customWidth="1"/>
    <col min="3842" max="3842" width="7.28515625" customWidth="1"/>
    <col min="3843" max="3843" width="8.42578125" customWidth="1"/>
    <col min="3844" max="3844" width="5.5703125" customWidth="1"/>
    <col min="3845" max="3845" width="39.85546875" customWidth="1"/>
    <col min="3846" max="3846" width="8.7109375" customWidth="1"/>
    <col min="3847" max="3847" width="11.7109375" customWidth="1"/>
    <col min="3848" max="3848" width="8.140625" customWidth="1"/>
    <col min="3849" max="3849" width="7.7109375" customWidth="1"/>
    <col min="3850" max="3850" width="9.42578125" customWidth="1"/>
    <col min="4097" max="4097" width="4.5703125" customWidth="1"/>
    <col min="4098" max="4098" width="7.28515625" customWidth="1"/>
    <col min="4099" max="4099" width="8.42578125" customWidth="1"/>
    <col min="4100" max="4100" width="5.5703125" customWidth="1"/>
    <col min="4101" max="4101" width="39.85546875" customWidth="1"/>
    <col min="4102" max="4102" width="8.7109375" customWidth="1"/>
    <col min="4103" max="4103" width="11.7109375" customWidth="1"/>
    <col min="4104" max="4104" width="8.140625" customWidth="1"/>
    <col min="4105" max="4105" width="7.7109375" customWidth="1"/>
    <col min="4106" max="4106" width="9.42578125" customWidth="1"/>
    <col min="4353" max="4353" width="4.5703125" customWidth="1"/>
    <col min="4354" max="4354" width="7.28515625" customWidth="1"/>
    <col min="4355" max="4355" width="8.42578125" customWidth="1"/>
    <col min="4356" max="4356" width="5.5703125" customWidth="1"/>
    <col min="4357" max="4357" width="39.85546875" customWidth="1"/>
    <col min="4358" max="4358" width="8.7109375" customWidth="1"/>
    <col min="4359" max="4359" width="11.7109375" customWidth="1"/>
    <col min="4360" max="4360" width="8.140625" customWidth="1"/>
    <col min="4361" max="4361" width="7.7109375" customWidth="1"/>
    <col min="4362" max="4362" width="9.42578125" customWidth="1"/>
    <col min="4609" max="4609" width="4.5703125" customWidth="1"/>
    <col min="4610" max="4610" width="7.28515625" customWidth="1"/>
    <col min="4611" max="4611" width="8.42578125" customWidth="1"/>
    <col min="4612" max="4612" width="5.5703125" customWidth="1"/>
    <col min="4613" max="4613" width="39.85546875" customWidth="1"/>
    <col min="4614" max="4614" width="8.7109375" customWidth="1"/>
    <col min="4615" max="4615" width="11.7109375" customWidth="1"/>
    <col min="4616" max="4616" width="8.140625" customWidth="1"/>
    <col min="4617" max="4617" width="7.7109375" customWidth="1"/>
    <col min="4618" max="4618" width="9.42578125" customWidth="1"/>
    <col min="4865" max="4865" width="4.5703125" customWidth="1"/>
    <col min="4866" max="4866" width="7.28515625" customWidth="1"/>
    <col min="4867" max="4867" width="8.42578125" customWidth="1"/>
    <col min="4868" max="4868" width="5.5703125" customWidth="1"/>
    <col min="4869" max="4869" width="39.85546875" customWidth="1"/>
    <col min="4870" max="4870" width="8.7109375" customWidth="1"/>
    <col min="4871" max="4871" width="11.7109375" customWidth="1"/>
    <col min="4872" max="4872" width="8.140625" customWidth="1"/>
    <col min="4873" max="4873" width="7.7109375" customWidth="1"/>
    <col min="4874" max="4874" width="9.42578125" customWidth="1"/>
    <col min="5121" max="5121" width="4.5703125" customWidth="1"/>
    <col min="5122" max="5122" width="7.28515625" customWidth="1"/>
    <col min="5123" max="5123" width="8.42578125" customWidth="1"/>
    <col min="5124" max="5124" width="5.5703125" customWidth="1"/>
    <col min="5125" max="5125" width="39.85546875" customWidth="1"/>
    <col min="5126" max="5126" width="8.7109375" customWidth="1"/>
    <col min="5127" max="5127" width="11.7109375" customWidth="1"/>
    <col min="5128" max="5128" width="8.140625" customWidth="1"/>
    <col min="5129" max="5129" width="7.7109375" customWidth="1"/>
    <col min="5130" max="5130" width="9.42578125" customWidth="1"/>
    <col min="5377" max="5377" width="4.5703125" customWidth="1"/>
    <col min="5378" max="5378" width="7.28515625" customWidth="1"/>
    <col min="5379" max="5379" width="8.42578125" customWidth="1"/>
    <col min="5380" max="5380" width="5.5703125" customWidth="1"/>
    <col min="5381" max="5381" width="39.85546875" customWidth="1"/>
    <col min="5382" max="5382" width="8.7109375" customWidth="1"/>
    <col min="5383" max="5383" width="11.7109375" customWidth="1"/>
    <col min="5384" max="5384" width="8.140625" customWidth="1"/>
    <col min="5385" max="5385" width="7.7109375" customWidth="1"/>
    <col min="5386" max="5386" width="9.42578125" customWidth="1"/>
    <col min="5633" max="5633" width="4.5703125" customWidth="1"/>
    <col min="5634" max="5634" width="7.28515625" customWidth="1"/>
    <col min="5635" max="5635" width="8.42578125" customWidth="1"/>
    <col min="5636" max="5636" width="5.5703125" customWidth="1"/>
    <col min="5637" max="5637" width="39.85546875" customWidth="1"/>
    <col min="5638" max="5638" width="8.7109375" customWidth="1"/>
    <col min="5639" max="5639" width="11.7109375" customWidth="1"/>
    <col min="5640" max="5640" width="8.140625" customWidth="1"/>
    <col min="5641" max="5641" width="7.7109375" customWidth="1"/>
    <col min="5642" max="5642" width="9.42578125" customWidth="1"/>
    <col min="5889" max="5889" width="4.5703125" customWidth="1"/>
    <col min="5890" max="5890" width="7.28515625" customWidth="1"/>
    <col min="5891" max="5891" width="8.42578125" customWidth="1"/>
    <col min="5892" max="5892" width="5.5703125" customWidth="1"/>
    <col min="5893" max="5893" width="39.85546875" customWidth="1"/>
    <col min="5894" max="5894" width="8.7109375" customWidth="1"/>
    <col min="5895" max="5895" width="11.7109375" customWidth="1"/>
    <col min="5896" max="5896" width="8.140625" customWidth="1"/>
    <col min="5897" max="5897" width="7.7109375" customWidth="1"/>
    <col min="5898" max="5898" width="9.42578125" customWidth="1"/>
    <col min="6145" max="6145" width="4.5703125" customWidth="1"/>
    <col min="6146" max="6146" width="7.28515625" customWidth="1"/>
    <col min="6147" max="6147" width="8.42578125" customWidth="1"/>
    <col min="6148" max="6148" width="5.5703125" customWidth="1"/>
    <col min="6149" max="6149" width="39.85546875" customWidth="1"/>
    <col min="6150" max="6150" width="8.7109375" customWidth="1"/>
    <col min="6151" max="6151" width="11.7109375" customWidth="1"/>
    <col min="6152" max="6152" width="8.140625" customWidth="1"/>
    <col min="6153" max="6153" width="7.7109375" customWidth="1"/>
    <col min="6154" max="6154" width="9.42578125" customWidth="1"/>
    <col min="6401" max="6401" width="4.5703125" customWidth="1"/>
    <col min="6402" max="6402" width="7.28515625" customWidth="1"/>
    <col min="6403" max="6403" width="8.42578125" customWidth="1"/>
    <col min="6404" max="6404" width="5.5703125" customWidth="1"/>
    <col min="6405" max="6405" width="39.85546875" customWidth="1"/>
    <col min="6406" max="6406" width="8.7109375" customWidth="1"/>
    <col min="6407" max="6407" width="11.7109375" customWidth="1"/>
    <col min="6408" max="6408" width="8.140625" customWidth="1"/>
    <col min="6409" max="6409" width="7.7109375" customWidth="1"/>
    <col min="6410" max="6410" width="9.42578125" customWidth="1"/>
    <col min="6657" max="6657" width="4.5703125" customWidth="1"/>
    <col min="6658" max="6658" width="7.28515625" customWidth="1"/>
    <col min="6659" max="6659" width="8.42578125" customWidth="1"/>
    <col min="6660" max="6660" width="5.5703125" customWidth="1"/>
    <col min="6661" max="6661" width="39.85546875" customWidth="1"/>
    <col min="6662" max="6662" width="8.7109375" customWidth="1"/>
    <col min="6663" max="6663" width="11.7109375" customWidth="1"/>
    <col min="6664" max="6664" width="8.140625" customWidth="1"/>
    <col min="6665" max="6665" width="7.7109375" customWidth="1"/>
    <col min="6666" max="6666" width="9.42578125" customWidth="1"/>
    <col min="6913" max="6913" width="4.5703125" customWidth="1"/>
    <col min="6914" max="6914" width="7.28515625" customWidth="1"/>
    <col min="6915" max="6915" width="8.42578125" customWidth="1"/>
    <col min="6916" max="6916" width="5.5703125" customWidth="1"/>
    <col min="6917" max="6917" width="39.85546875" customWidth="1"/>
    <col min="6918" max="6918" width="8.7109375" customWidth="1"/>
    <col min="6919" max="6919" width="11.7109375" customWidth="1"/>
    <col min="6920" max="6920" width="8.140625" customWidth="1"/>
    <col min="6921" max="6921" width="7.7109375" customWidth="1"/>
    <col min="6922" max="6922" width="9.42578125" customWidth="1"/>
    <col min="7169" max="7169" width="4.5703125" customWidth="1"/>
    <col min="7170" max="7170" width="7.28515625" customWidth="1"/>
    <col min="7171" max="7171" width="8.42578125" customWidth="1"/>
    <col min="7172" max="7172" width="5.5703125" customWidth="1"/>
    <col min="7173" max="7173" width="39.85546875" customWidth="1"/>
    <col min="7174" max="7174" width="8.7109375" customWidth="1"/>
    <col min="7175" max="7175" width="11.7109375" customWidth="1"/>
    <col min="7176" max="7176" width="8.140625" customWidth="1"/>
    <col min="7177" max="7177" width="7.7109375" customWidth="1"/>
    <col min="7178" max="7178" width="9.42578125" customWidth="1"/>
    <col min="7425" max="7425" width="4.5703125" customWidth="1"/>
    <col min="7426" max="7426" width="7.28515625" customWidth="1"/>
    <col min="7427" max="7427" width="8.42578125" customWidth="1"/>
    <col min="7428" max="7428" width="5.5703125" customWidth="1"/>
    <col min="7429" max="7429" width="39.85546875" customWidth="1"/>
    <col min="7430" max="7430" width="8.7109375" customWidth="1"/>
    <col min="7431" max="7431" width="11.7109375" customWidth="1"/>
    <col min="7432" max="7432" width="8.140625" customWidth="1"/>
    <col min="7433" max="7433" width="7.7109375" customWidth="1"/>
    <col min="7434" max="7434" width="9.42578125" customWidth="1"/>
    <col min="7681" max="7681" width="4.5703125" customWidth="1"/>
    <col min="7682" max="7682" width="7.28515625" customWidth="1"/>
    <col min="7683" max="7683" width="8.42578125" customWidth="1"/>
    <col min="7684" max="7684" width="5.5703125" customWidth="1"/>
    <col min="7685" max="7685" width="39.85546875" customWidth="1"/>
    <col min="7686" max="7686" width="8.7109375" customWidth="1"/>
    <col min="7687" max="7687" width="11.7109375" customWidth="1"/>
    <col min="7688" max="7688" width="8.140625" customWidth="1"/>
    <col min="7689" max="7689" width="7.7109375" customWidth="1"/>
    <col min="7690" max="7690" width="9.42578125" customWidth="1"/>
    <col min="7937" max="7937" width="4.5703125" customWidth="1"/>
    <col min="7938" max="7938" width="7.28515625" customWidth="1"/>
    <col min="7939" max="7939" width="8.42578125" customWidth="1"/>
    <col min="7940" max="7940" width="5.5703125" customWidth="1"/>
    <col min="7941" max="7941" width="39.85546875" customWidth="1"/>
    <col min="7942" max="7942" width="8.7109375" customWidth="1"/>
    <col min="7943" max="7943" width="11.7109375" customWidth="1"/>
    <col min="7944" max="7944" width="8.140625" customWidth="1"/>
    <col min="7945" max="7945" width="7.7109375" customWidth="1"/>
    <col min="7946" max="7946" width="9.42578125" customWidth="1"/>
    <col min="8193" max="8193" width="4.5703125" customWidth="1"/>
    <col min="8194" max="8194" width="7.28515625" customWidth="1"/>
    <col min="8195" max="8195" width="8.42578125" customWidth="1"/>
    <col min="8196" max="8196" width="5.5703125" customWidth="1"/>
    <col min="8197" max="8197" width="39.85546875" customWidth="1"/>
    <col min="8198" max="8198" width="8.7109375" customWidth="1"/>
    <col min="8199" max="8199" width="11.7109375" customWidth="1"/>
    <col min="8200" max="8200" width="8.140625" customWidth="1"/>
    <col min="8201" max="8201" width="7.7109375" customWidth="1"/>
    <col min="8202" max="8202" width="9.42578125" customWidth="1"/>
    <col min="8449" max="8449" width="4.5703125" customWidth="1"/>
    <col min="8450" max="8450" width="7.28515625" customWidth="1"/>
    <col min="8451" max="8451" width="8.42578125" customWidth="1"/>
    <col min="8452" max="8452" width="5.5703125" customWidth="1"/>
    <col min="8453" max="8453" width="39.85546875" customWidth="1"/>
    <col min="8454" max="8454" width="8.7109375" customWidth="1"/>
    <col min="8455" max="8455" width="11.7109375" customWidth="1"/>
    <col min="8456" max="8456" width="8.140625" customWidth="1"/>
    <col min="8457" max="8457" width="7.7109375" customWidth="1"/>
    <col min="8458" max="8458" width="9.42578125" customWidth="1"/>
    <col min="8705" max="8705" width="4.5703125" customWidth="1"/>
    <col min="8706" max="8706" width="7.28515625" customWidth="1"/>
    <col min="8707" max="8707" width="8.42578125" customWidth="1"/>
    <col min="8708" max="8708" width="5.5703125" customWidth="1"/>
    <col min="8709" max="8709" width="39.85546875" customWidth="1"/>
    <col min="8710" max="8710" width="8.7109375" customWidth="1"/>
    <col min="8711" max="8711" width="11.7109375" customWidth="1"/>
    <col min="8712" max="8712" width="8.140625" customWidth="1"/>
    <col min="8713" max="8713" width="7.7109375" customWidth="1"/>
    <col min="8714" max="8714" width="9.42578125" customWidth="1"/>
    <col min="8961" max="8961" width="4.5703125" customWidth="1"/>
    <col min="8962" max="8962" width="7.28515625" customWidth="1"/>
    <col min="8963" max="8963" width="8.42578125" customWidth="1"/>
    <col min="8964" max="8964" width="5.5703125" customWidth="1"/>
    <col min="8965" max="8965" width="39.85546875" customWidth="1"/>
    <col min="8966" max="8966" width="8.7109375" customWidth="1"/>
    <col min="8967" max="8967" width="11.7109375" customWidth="1"/>
    <col min="8968" max="8968" width="8.140625" customWidth="1"/>
    <col min="8969" max="8969" width="7.7109375" customWidth="1"/>
    <col min="8970" max="8970" width="9.42578125" customWidth="1"/>
    <col min="9217" max="9217" width="4.5703125" customWidth="1"/>
    <col min="9218" max="9218" width="7.28515625" customWidth="1"/>
    <col min="9219" max="9219" width="8.42578125" customWidth="1"/>
    <col min="9220" max="9220" width="5.5703125" customWidth="1"/>
    <col min="9221" max="9221" width="39.85546875" customWidth="1"/>
    <col min="9222" max="9222" width="8.7109375" customWidth="1"/>
    <col min="9223" max="9223" width="11.7109375" customWidth="1"/>
    <col min="9224" max="9224" width="8.140625" customWidth="1"/>
    <col min="9225" max="9225" width="7.7109375" customWidth="1"/>
    <col min="9226" max="9226" width="9.42578125" customWidth="1"/>
    <col min="9473" max="9473" width="4.5703125" customWidth="1"/>
    <col min="9474" max="9474" width="7.28515625" customWidth="1"/>
    <col min="9475" max="9475" width="8.42578125" customWidth="1"/>
    <col min="9476" max="9476" width="5.5703125" customWidth="1"/>
    <col min="9477" max="9477" width="39.85546875" customWidth="1"/>
    <col min="9478" max="9478" width="8.7109375" customWidth="1"/>
    <col min="9479" max="9479" width="11.7109375" customWidth="1"/>
    <col min="9480" max="9480" width="8.140625" customWidth="1"/>
    <col min="9481" max="9481" width="7.7109375" customWidth="1"/>
    <col min="9482" max="9482" width="9.42578125" customWidth="1"/>
    <col min="9729" max="9729" width="4.5703125" customWidth="1"/>
    <col min="9730" max="9730" width="7.28515625" customWidth="1"/>
    <col min="9731" max="9731" width="8.42578125" customWidth="1"/>
    <col min="9732" max="9732" width="5.5703125" customWidth="1"/>
    <col min="9733" max="9733" width="39.85546875" customWidth="1"/>
    <col min="9734" max="9734" width="8.7109375" customWidth="1"/>
    <col min="9735" max="9735" width="11.7109375" customWidth="1"/>
    <col min="9736" max="9736" width="8.140625" customWidth="1"/>
    <col min="9737" max="9737" width="7.7109375" customWidth="1"/>
    <col min="9738" max="9738" width="9.42578125" customWidth="1"/>
    <col min="9985" max="9985" width="4.5703125" customWidth="1"/>
    <col min="9986" max="9986" width="7.28515625" customWidth="1"/>
    <col min="9987" max="9987" width="8.42578125" customWidth="1"/>
    <col min="9988" max="9988" width="5.5703125" customWidth="1"/>
    <col min="9989" max="9989" width="39.85546875" customWidth="1"/>
    <col min="9990" max="9990" width="8.7109375" customWidth="1"/>
    <col min="9991" max="9991" width="11.7109375" customWidth="1"/>
    <col min="9992" max="9992" width="8.140625" customWidth="1"/>
    <col min="9993" max="9993" width="7.7109375" customWidth="1"/>
    <col min="9994" max="9994" width="9.42578125" customWidth="1"/>
    <col min="10241" max="10241" width="4.5703125" customWidth="1"/>
    <col min="10242" max="10242" width="7.28515625" customWidth="1"/>
    <col min="10243" max="10243" width="8.42578125" customWidth="1"/>
    <col min="10244" max="10244" width="5.5703125" customWidth="1"/>
    <col min="10245" max="10245" width="39.85546875" customWidth="1"/>
    <col min="10246" max="10246" width="8.7109375" customWidth="1"/>
    <col min="10247" max="10247" width="11.7109375" customWidth="1"/>
    <col min="10248" max="10248" width="8.140625" customWidth="1"/>
    <col min="10249" max="10249" width="7.7109375" customWidth="1"/>
    <col min="10250" max="10250" width="9.42578125" customWidth="1"/>
    <col min="10497" max="10497" width="4.5703125" customWidth="1"/>
    <col min="10498" max="10498" width="7.28515625" customWidth="1"/>
    <col min="10499" max="10499" width="8.42578125" customWidth="1"/>
    <col min="10500" max="10500" width="5.5703125" customWidth="1"/>
    <col min="10501" max="10501" width="39.85546875" customWidth="1"/>
    <col min="10502" max="10502" width="8.7109375" customWidth="1"/>
    <col min="10503" max="10503" width="11.7109375" customWidth="1"/>
    <col min="10504" max="10504" width="8.140625" customWidth="1"/>
    <col min="10505" max="10505" width="7.7109375" customWidth="1"/>
    <col min="10506" max="10506" width="9.42578125" customWidth="1"/>
    <col min="10753" max="10753" width="4.5703125" customWidth="1"/>
    <col min="10754" max="10754" width="7.28515625" customWidth="1"/>
    <col min="10755" max="10755" width="8.42578125" customWidth="1"/>
    <col min="10756" max="10756" width="5.5703125" customWidth="1"/>
    <col min="10757" max="10757" width="39.85546875" customWidth="1"/>
    <col min="10758" max="10758" width="8.7109375" customWidth="1"/>
    <col min="10759" max="10759" width="11.7109375" customWidth="1"/>
    <col min="10760" max="10760" width="8.140625" customWidth="1"/>
    <col min="10761" max="10761" width="7.7109375" customWidth="1"/>
    <col min="10762" max="10762" width="9.42578125" customWidth="1"/>
    <col min="11009" max="11009" width="4.5703125" customWidth="1"/>
    <col min="11010" max="11010" width="7.28515625" customWidth="1"/>
    <col min="11011" max="11011" width="8.42578125" customWidth="1"/>
    <col min="11012" max="11012" width="5.5703125" customWidth="1"/>
    <col min="11013" max="11013" width="39.85546875" customWidth="1"/>
    <col min="11014" max="11014" width="8.7109375" customWidth="1"/>
    <col min="11015" max="11015" width="11.7109375" customWidth="1"/>
    <col min="11016" max="11016" width="8.140625" customWidth="1"/>
    <col min="11017" max="11017" width="7.7109375" customWidth="1"/>
    <col min="11018" max="11018" width="9.42578125" customWidth="1"/>
    <col min="11265" max="11265" width="4.5703125" customWidth="1"/>
    <col min="11266" max="11266" width="7.28515625" customWidth="1"/>
    <col min="11267" max="11267" width="8.42578125" customWidth="1"/>
    <col min="11268" max="11268" width="5.5703125" customWidth="1"/>
    <col min="11269" max="11269" width="39.85546875" customWidth="1"/>
    <col min="11270" max="11270" width="8.7109375" customWidth="1"/>
    <col min="11271" max="11271" width="11.7109375" customWidth="1"/>
    <col min="11272" max="11272" width="8.140625" customWidth="1"/>
    <col min="11273" max="11273" width="7.7109375" customWidth="1"/>
    <col min="11274" max="11274" width="9.42578125" customWidth="1"/>
    <col min="11521" max="11521" width="4.5703125" customWidth="1"/>
    <col min="11522" max="11522" width="7.28515625" customWidth="1"/>
    <col min="11523" max="11523" width="8.42578125" customWidth="1"/>
    <col min="11524" max="11524" width="5.5703125" customWidth="1"/>
    <col min="11525" max="11525" width="39.85546875" customWidth="1"/>
    <col min="11526" max="11526" width="8.7109375" customWidth="1"/>
    <col min="11527" max="11527" width="11.7109375" customWidth="1"/>
    <col min="11528" max="11528" width="8.140625" customWidth="1"/>
    <col min="11529" max="11529" width="7.7109375" customWidth="1"/>
    <col min="11530" max="11530" width="9.42578125" customWidth="1"/>
    <col min="11777" max="11777" width="4.5703125" customWidth="1"/>
    <col min="11778" max="11778" width="7.28515625" customWidth="1"/>
    <col min="11779" max="11779" width="8.42578125" customWidth="1"/>
    <col min="11780" max="11780" width="5.5703125" customWidth="1"/>
    <col min="11781" max="11781" width="39.85546875" customWidth="1"/>
    <col min="11782" max="11782" width="8.7109375" customWidth="1"/>
    <col min="11783" max="11783" width="11.7109375" customWidth="1"/>
    <col min="11784" max="11784" width="8.140625" customWidth="1"/>
    <col min="11785" max="11785" width="7.7109375" customWidth="1"/>
    <col min="11786" max="11786" width="9.42578125" customWidth="1"/>
    <col min="12033" max="12033" width="4.5703125" customWidth="1"/>
    <col min="12034" max="12034" width="7.28515625" customWidth="1"/>
    <col min="12035" max="12035" width="8.42578125" customWidth="1"/>
    <col min="12036" max="12036" width="5.5703125" customWidth="1"/>
    <col min="12037" max="12037" width="39.85546875" customWidth="1"/>
    <col min="12038" max="12038" width="8.7109375" customWidth="1"/>
    <col min="12039" max="12039" width="11.7109375" customWidth="1"/>
    <col min="12040" max="12040" width="8.140625" customWidth="1"/>
    <col min="12041" max="12041" width="7.7109375" customWidth="1"/>
    <col min="12042" max="12042" width="9.42578125" customWidth="1"/>
    <col min="12289" max="12289" width="4.5703125" customWidth="1"/>
    <col min="12290" max="12290" width="7.28515625" customWidth="1"/>
    <col min="12291" max="12291" width="8.42578125" customWidth="1"/>
    <col min="12292" max="12292" width="5.5703125" customWidth="1"/>
    <col min="12293" max="12293" width="39.85546875" customWidth="1"/>
    <col min="12294" max="12294" width="8.7109375" customWidth="1"/>
    <col min="12295" max="12295" width="11.7109375" customWidth="1"/>
    <col min="12296" max="12296" width="8.140625" customWidth="1"/>
    <col min="12297" max="12297" width="7.7109375" customWidth="1"/>
    <col min="12298" max="12298" width="9.42578125" customWidth="1"/>
    <col min="12545" max="12545" width="4.5703125" customWidth="1"/>
    <col min="12546" max="12546" width="7.28515625" customWidth="1"/>
    <col min="12547" max="12547" width="8.42578125" customWidth="1"/>
    <col min="12548" max="12548" width="5.5703125" customWidth="1"/>
    <col min="12549" max="12549" width="39.85546875" customWidth="1"/>
    <col min="12550" max="12550" width="8.7109375" customWidth="1"/>
    <col min="12551" max="12551" width="11.7109375" customWidth="1"/>
    <col min="12552" max="12552" width="8.140625" customWidth="1"/>
    <col min="12553" max="12553" width="7.7109375" customWidth="1"/>
    <col min="12554" max="12554" width="9.42578125" customWidth="1"/>
    <col min="12801" max="12801" width="4.5703125" customWidth="1"/>
    <col min="12802" max="12802" width="7.28515625" customWidth="1"/>
    <col min="12803" max="12803" width="8.42578125" customWidth="1"/>
    <col min="12804" max="12804" width="5.5703125" customWidth="1"/>
    <col min="12805" max="12805" width="39.85546875" customWidth="1"/>
    <col min="12806" max="12806" width="8.7109375" customWidth="1"/>
    <col min="12807" max="12807" width="11.7109375" customWidth="1"/>
    <col min="12808" max="12808" width="8.140625" customWidth="1"/>
    <col min="12809" max="12809" width="7.7109375" customWidth="1"/>
    <col min="12810" max="12810" width="9.42578125" customWidth="1"/>
    <col min="13057" max="13057" width="4.5703125" customWidth="1"/>
    <col min="13058" max="13058" width="7.28515625" customWidth="1"/>
    <col min="13059" max="13059" width="8.42578125" customWidth="1"/>
    <col min="13060" max="13060" width="5.5703125" customWidth="1"/>
    <col min="13061" max="13061" width="39.85546875" customWidth="1"/>
    <col min="13062" max="13062" width="8.7109375" customWidth="1"/>
    <col min="13063" max="13063" width="11.7109375" customWidth="1"/>
    <col min="13064" max="13064" width="8.140625" customWidth="1"/>
    <col min="13065" max="13065" width="7.7109375" customWidth="1"/>
    <col min="13066" max="13066" width="9.42578125" customWidth="1"/>
    <col min="13313" max="13313" width="4.5703125" customWidth="1"/>
    <col min="13314" max="13314" width="7.28515625" customWidth="1"/>
    <col min="13315" max="13315" width="8.42578125" customWidth="1"/>
    <col min="13316" max="13316" width="5.5703125" customWidth="1"/>
    <col min="13317" max="13317" width="39.85546875" customWidth="1"/>
    <col min="13318" max="13318" width="8.7109375" customWidth="1"/>
    <col min="13319" max="13319" width="11.7109375" customWidth="1"/>
    <col min="13320" max="13320" width="8.140625" customWidth="1"/>
    <col min="13321" max="13321" width="7.7109375" customWidth="1"/>
    <col min="13322" max="13322" width="9.42578125" customWidth="1"/>
    <col min="13569" max="13569" width="4.5703125" customWidth="1"/>
    <col min="13570" max="13570" width="7.28515625" customWidth="1"/>
    <col min="13571" max="13571" width="8.42578125" customWidth="1"/>
    <col min="13572" max="13572" width="5.5703125" customWidth="1"/>
    <col min="13573" max="13573" width="39.85546875" customWidth="1"/>
    <col min="13574" max="13574" width="8.7109375" customWidth="1"/>
    <col min="13575" max="13575" width="11.7109375" customWidth="1"/>
    <col min="13576" max="13576" width="8.140625" customWidth="1"/>
    <col min="13577" max="13577" width="7.7109375" customWidth="1"/>
    <col min="13578" max="13578" width="9.42578125" customWidth="1"/>
    <col min="13825" max="13825" width="4.5703125" customWidth="1"/>
    <col min="13826" max="13826" width="7.28515625" customWidth="1"/>
    <col min="13827" max="13827" width="8.42578125" customWidth="1"/>
    <col min="13828" max="13828" width="5.5703125" customWidth="1"/>
    <col min="13829" max="13829" width="39.85546875" customWidth="1"/>
    <col min="13830" max="13830" width="8.7109375" customWidth="1"/>
    <col min="13831" max="13831" width="11.7109375" customWidth="1"/>
    <col min="13832" max="13832" width="8.140625" customWidth="1"/>
    <col min="13833" max="13833" width="7.7109375" customWidth="1"/>
    <col min="13834" max="13834" width="9.42578125" customWidth="1"/>
    <col min="14081" max="14081" width="4.5703125" customWidth="1"/>
    <col min="14082" max="14082" width="7.28515625" customWidth="1"/>
    <col min="14083" max="14083" width="8.42578125" customWidth="1"/>
    <col min="14084" max="14084" width="5.5703125" customWidth="1"/>
    <col min="14085" max="14085" width="39.85546875" customWidth="1"/>
    <col min="14086" max="14086" width="8.7109375" customWidth="1"/>
    <col min="14087" max="14087" width="11.7109375" customWidth="1"/>
    <col min="14088" max="14088" width="8.140625" customWidth="1"/>
    <col min="14089" max="14089" width="7.7109375" customWidth="1"/>
    <col min="14090" max="14090" width="9.42578125" customWidth="1"/>
    <col min="14337" max="14337" width="4.5703125" customWidth="1"/>
    <col min="14338" max="14338" width="7.28515625" customWidth="1"/>
    <col min="14339" max="14339" width="8.42578125" customWidth="1"/>
    <col min="14340" max="14340" width="5.5703125" customWidth="1"/>
    <col min="14341" max="14341" width="39.85546875" customWidth="1"/>
    <col min="14342" max="14342" width="8.7109375" customWidth="1"/>
    <col min="14343" max="14343" width="11.7109375" customWidth="1"/>
    <col min="14344" max="14344" width="8.140625" customWidth="1"/>
    <col min="14345" max="14345" width="7.7109375" customWidth="1"/>
    <col min="14346" max="14346" width="9.42578125" customWidth="1"/>
    <col min="14593" max="14593" width="4.5703125" customWidth="1"/>
    <col min="14594" max="14594" width="7.28515625" customWidth="1"/>
    <col min="14595" max="14595" width="8.42578125" customWidth="1"/>
    <col min="14596" max="14596" width="5.5703125" customWidth="1"/>
    <col min="14597" max="14597" width="39.85546875" customWidth="1"/>
    <col min="14598" max="14598" width="8.7109375" customWidth="1"/>
    <col min="14599" max="14599" width="11.7109375" customWidth="1"/>
    <col min="14600" max="14600" width="8.140625" customWidth="1"/>
    <col min="14601" max="14601" width="7.7109375" customWidth="1"/>
    <col min="14602" max="14602" width="9.42578125" customWidth="1"/>
    <col min="14849" max="14849" width="4.5703125" customWidth="1"/>
    <col min="14850" max="14850" width="7.28515625" customWidth="1"/>
    <col min="14851" max="14851" width="8.42578125" customWidth="1"/>
    <col min="14852" max="14852" width="5.5703125" customWidth="1"/>
    <col min="14853" max="14853" width="39.85546875" customWidth="1"/>
    <col min="14854" max="14854" width="8.7109375" customWidth="1"/>
    <col min="14855" max="14855" width="11.7109375" customWidth="1"/>
    <col min="14856" max="14856" width="8.140625" customWidth="1"/>
    <col min="14857" max="14857" width="7.7109375" customWidth="1"/>
    <col min="14858" max="14858" width="9.42578125" customWidth="1"/>
    <col min="15105" max="15105" width="4.5703125" customWidth="1"/>
    <col min="15106" max="15106" width="7.28515625" customWidth="1"/>
    <col min="15107" max="15107" width="8.42578125" customWidth="1"/>
    <col min="15108" max="15108" width="5.5703125" customWidth="1"/>
    <col min="15109" max="15109" width="39.85546875" customWidth="1"/>
    <col min="15110" max="15110" width="8.7109375" customWidth="1"/>
    <col min="15111" max="15111" width="11.7109375" customWidth="1"/>
    <col min="15112" max="15112" width="8.140625" customWidth="1"/>
    <col min="15113" max="15113" width="7.7109375" customWidth="1"/>
    <col min="15114" max="15114" width="9.42578125" customWidth="1"/>
    <col min="15361" max="15361" width="4.5703125" customWidth="1"/>
    <col min="15362" max="15362" width="7.28515625" customWidth="1"/>
    <col min="15363" max="15363" width="8.42578125" customWidth="1"/>
    <col min="15364" max="15364" width="5.5703125" customWidth="1"/>
    <col min="15365" max="15365" width="39.85546875" customWidth="1"/>
    <col min="15366" max="15366" width="8.7109375" customWidth="1"/>
    <col min="15367" max="15367" width="11.7109375" customWidth="1"/>
    <col min="15368" max="15368" width="8.140625" customWidth="1"/>
    <col min="15369" max="15369" width="7.7109375" customWidth="1"/>
    <col min="15370" max="15370" width="9.42578125" customWidth="1"/>
    <col min="15617" max="15617" width="4.5703125" customWidth="1"/>
    <col min="15618" max="15618" width="7.28515625" customWidth="1"/>
    <col min="15619" max="15619" width="8.42578125" customWidth="1"/>
    <col min="15620" max="15620" width="5.5703125" customWidth="1"/>
    <col min="15621" max="15621" width="39.85546875" customWidth="1"/>
    <col min="15622" max="15622" width="8.7109375" customWidth="1"/>
    <col min="15623" max="15623" width="11.7109375" customWidth="1"/>
    <col min="15624" max="15624" width="8.140625" customWidth="1"/>
    <col min="15625" max="15625" width="7.7109375" customWidth="1"/>
    <col min="15626" max="15626" width="9.42578125" customWidth="1"/>
    <col min="15873" max="15873" width="4.5703125" customWidth="1"/>
    <col min="15874" max="15874" width="7.28515625" customWidth="1"/>
    <col min="15875" max="15875" width="8.42578125" customWidth="1"/>
    <col min="15876" max="15876" width="5.5703125" customWidth="1"/>
    <col min="15877" max="15877" width="39.85546875" customWidth="1"/>
    <col min="15878" max="15878" width="8.7109375" customWidth="1"/>
    <col min="15879" max="15879" width="11.7109375" customWidth="1"/>
    <col min="15880" max="15880" width="8.140625" customWidth="1"/>
    <col min="15881" max="15881" width="7.7109375" customWidth="1"/>
    <col min="15882" max="15882" width="9.42578125" customWidth="1"/>
    <col min="16129" max="16129" width="4.5703125" customWidth="1"/>
    <col min="16130" max="16130" width="7.28515625" customWidth="1"/>
    <col min="16131" max="16131" width="8.42578125" customWidth="1"/>
    <col min="16132" max="16132" width="5.5703125" customWidth="1"/>
    <col min="16133" max="16133" width="39.85546875" customWidth="1"/>
    <col min="16134" max="16134" width="8.7109375" customWidth="1"/>
    <col min="16135" max="16135" width="11.7109375" customWidth="1"/>
    <col min="16136" max="16136" width="8.140625" customWidth="1"/>
    <col min="16137" max="16137" width="7.7109375" customWidth="1"/>
    <col min="16138" max="16138" width="9.42578125" customWidth="1"/>
  </cols>
  <sheetData>
    <row r="1" spans="1:13" ht="26.25" customHeight="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4" t="s">
        <v>9</v>
      </c>
      <c r="K1" s="3" t="s">
        <v>10</v>
      </c>
      <c r="L1" s="3" t="s">
        <v>11</v>
      </c>
      <c r="M1" s="3" t="s">
        <v>12</v>
      </c>
    </row>
    <row r="2" spans="1:13" ht="12.75" customHeight="1" x14ac:dyDescent="0.25">
      <c r="A2" s="1" t="s">
        <v>13</v>
      </c>
      <c r="B2" s="1"/>
      <c r="C2" s="1"/>
      <c r="D2" s="2"/>
      <c r="E2" s="1"/>
      <c r="F2" s="1"/>
      <c r="G2" s="1"/>
      <c r="H2" s="5"/>
      <c r="I2" s="5"/>
      <c r="J2" s="5"/>
      <c r="K2" s="1"/>
      <c r="L2" s="1"/>
      <c r="M2" s="1"/>
    </row>
    <row r="3" spans="1:13" s="9" customFormat="1" ht="12.75" customHeight="1" x14ac:dyDescent="0.2">
      <c r="A3" s="6" t="s">
        <v>14</v>
      </c>
      <c r="B3" s="6" t="s">
        <v>15</v>
      </c>
      <c r="C3" s="6" t="s">
        <v>15</v>
      </c>
      <c r="D3" s="7" t="s">
        <v>15</v>
      </c>
      <c r="E3" s="6" t="s">
        <v>16</v>
      </c>
      <c r="F3" s="6"/>
      <c r="G3" s="6"/>
      <c r="H3" s="8"/>
      <c r="I3" s="8"/>
      <c r="J3" s="8"/>
      <c r="K3" s="6"/>
      <c r="L3" s="6"/>
      <c r="M3" s="6"/>
    </row>
    <row r="4" spans="1:13" s="9" customFormat="1" ht="12.75" customHeight="1" x14ac:dyDescent="0.2">
      <c r="A4" s="6"/>
      <c r="B4" s="6"/>
      <c r="C4" s="6"/>
      <c r="D4" s="7"/>
      <c r="E4" s="6" t="s">
        <v>17</v>
      </c>
      <c r="F4" s="6"/>
      <c r="G4" s="6"/>
      <c r="H4" s="8"/>
      <c r="I4" s="8"/>
      <c r="J4" s="8"/>
      <c r="K4" s="6"/>
      <c r="L4" s="6"/>
      <c r="M4" s="6"/>
    </row>
    <row r="5" spans="1:13" ht="12.75" customHeight="1" x14ac:dyDescent="0.25">
      <c r="A5" s="1" t="s">
        <v>15</v>
      </c>
      <c r="B5" s="1" t="s">
        <v>15</v>
      </c>
      <c r="C5" s="1" t="s">
        <v>18</v>
      </c>
      <c r="D5" s="2" t="s">
        <v>19</v>
      </c>
      <c r="E5" s="1" t="s">
        <v>20</v>
      </c>
      <c r="F5" s="1">
        <v>366777.45</v>
      </c>
      <c r="G5" s="10">
        <v>357007.03</v>
      </c>
      <c r="H5" s="5">
        <v>287000</v>
      </c>
      <c r="I5" s="5">
        <v>287000</v>
      </c>
      <c r="J5" s="5">
        <v>287000</v>
      </c>
      <c r="K5" s="1">
        <v>354900</v>
      </c>
      <c r="L5" s="1">
        <v>360000</v>
      </c>
      <c r="M5" s="1">
        <v>360000</v>
      </c>
    </row>
    <row r="6" spans="1:13" ht="12.75" customHeight="1" x14ac:dyDescent="0.25">
      <c r="A6" s="1" t="s">
        <v>15</v>
      </c>
      <c r="B6" s="1" t="s">
        <v>15</v>
      </c>
      <c r="C6" s="1" t="s">
        <v>21</v>
      </c>
      <c r="D6" s="2" t="s">
        <v>19</v>
      </c>
      <c r="E6" s="1" t="s">
        <v>22</v>
      </c>
      <c r="F6" s="1">
        <v>32279.439999999999</v>
      </c>
      <c r="G6" s="1">
        <v>27113.74</v>
      </c>
      <c r="H6" s="5">
        <v>26000</v>
      </c>
      <c r="I6" s="5">
        <v>26000</v>
      </c>
      <c r="J6" s="5">
        <v>26000</v>
      </c>
      <c r="K6" s="1">
        <v>27900</v>
      </c>
      <c r="L6" s="1">
        <v>27900</v>
      </c>
      <c r="M6" s="1">
        <v>27900</v>
      </c>
    </row>
    <row r="7" spans="1:13" ht="12.75" customHeight="1" x14ac:dyDescent="0.25">
      <c r="A7" s="1" t="s">
        <v>15</v>
      </c>
      <c r="B7" s="1" t="s">
        <v>15</v>
      </c>
      <c r="C7" s="1" t="s">
        <v>23</v>
      </c>
      <c r="D7" s="2" t="s">
        <v>19</v>
      </c>
      <c r="E7" s="1" t="s">
        <v>24</v>
      </c>
      <c r="F7" s="1">
        <v>4268.0600000000004</v>
      </c>
      <c r="G7" s="1">
        <v>7878.08</v>
      </c>
      <c r="H7" s="5">
        <v>7400</v>
      </c>
      <c r="I7" s="5">
        <v>7400</v>
      </c>
      <c r="J7" s="5">
        <v>7400</v>
      </c>
      <c r="K7" s="1">
        <v>8000</v>
      </c>
      <c r="L7" s="1">
        <v>8000</v>
      </c>
      <c r="M7" s="1">
        <v>8000</v>
      </c>
    </row>
    <row r="8" spans="1:13" ht="12.75" customHeight="1" x14ac:dyDescent="0.25">
      <c r="A8" s="1" t="s">
        <v>15</v>
      </c>
      <c r="B8" s="1" t="s">
        <v>15</v>
      </c>
      <c r="C8" s="1" t="s">
        <v>25</v>
      </c>
      <c r="D8" s="2" t="s">
        <v>19</v>
      </c>
      <c r="E8" s="1" t="s">
        <v>26</v>
      </c>
      <c r="F8" s="1">
        <v>64.959999999999994</v>
      </c>
      <c r="G8" s="1">
        <v>121.27</v>
      </c>
      <c r="H8" s="5">
        <v>150</v>
      </c>
      <c r="I8" s="5">
        <v>150</v>
      </c>
      <c r="J8" s="5">
        <v>150</v>
      </c>
      <c r="K8" s="1">
        <v>150</v>
      </c>
      <c r="L8" s="1">
        <v>150</v>
      </c>
      <c r="M8" s="1">
        <v>150</v>
      </c>
    </row>
    <row r="9" spans="1:13" ht="12.75" customHeight="1" x14ac:dyDescent="0.25">
      <c r="A9" s="1" t="s">
        <v>15</v>
      </c>
      <c r="B9" s="1" t="s">
        <v>15</v>
      </c>
      <c r="C9" s="1" t="s">
        <v>27</v>
      </c>
      <c r="D9" s="2" t="s">
        <v>19</v>
      </c>
      <c r="E9" s="1" t="s">
        <v>28</v>
      </c>
      <c r="F9" s="1">
        <v>666.27</v>
      </c>
      <c r="G9" s="1">
        <v>731.61</v>
      </c>
      <c r="H9" s="5">
        <v>700</v>
      </c>
      <c r="I9" s="5">
        <v>700</v>
      </c>
      <c r="J9" s="5">
        <v>700</v>
      </c>
      <c r="K9" s="1">
        <v>700</v>
      </c>
      <c r="L9" s="1">
        <v>700</v>
      </c>
      <c r="M9" s="1">
        <v>700</v>
      </c>
    </row>
    <row r="10" spans="1:13" ht="12.75" customHeight="1" x14ac:dyDescent="0.25">
      <c r="A10" s="1" t="s">
        <v>15</v>
      </c>
      <c r="B10" s="1" t="s">
        <v>15</v>
      </c>
      <c r="C10" s="1" t="s">
        <v>29</v>
      </c>
      <c r="D10" s="2" t="s">
        <v>19</v>
      </c>
      <c r="E10" s="1" t="s">
        <v>30</v>
      </c>
      <c r="F10" s="1">
        <v>306.60000000000002</v>
      </c>
      <c r="G10" s="10">
        <v>746.4</v>
      </c>
      <c r="H10" s="5">
        <v>600</v>
      </c>
      <c r="I10" s="5">
        <v>600</v>
      </c>
      <c r="J10" s="5">
        <v>600</v>
      </c>
      <c r="K10" s="1">
        <v>600</v>
      </c>
      <c r="L10" s="1">
        <v>600</v>
      </c>
      <c r="M10" s="1">
        <v>600</v>
      </c>
    </row>
    <row r="11" spans="1:13" ht="12.75" customHeight="1" x14ac:dyDescent="0.25">
      <c r="A11" s="1" t="s">
        <v>15</v>
      </c>
      <c r="B11" s="1" t="s">
        <v>15</v>
      </c>
      <c r="C11" s="1" t="s">
        <v>31</v>
      </c>
      <c r="D11" s="2" t="s">
        <v>19</v>
      </c>
      <c r="E11" s="1" t="s">
        <v>32</v>
      </c>
      <c r="F11" s="1">
        <v>18</v>
      </c>
      <c r="G11" s="10">
        <v>15</v>
      </c>
      <c r="H11" s="5">
        <v>100</v>
      </c>
      <c r="I11" s="5">
        <v>100</v>
      </c>
      <c r="J11" s="5">
        <v>100</v>
      </c>
      <c r="K11" s="1">
        <v>100</v>
      </c>
      <c r="L11" s="1">
        <v>100</v>
      </c>
      <c r="M11" s="1">
        <v>100</v>
      </c>
    </row>
    <row r="12" spans="1:13" ht="12.75" customHeight="1" x14ac:dyDescent="0.25">
      <c r="A12" s="1" t="s">
        <v>15</v>
      </c>
      <c r="B12" s="1" t="s">
        <v>15</v>
      </c>
      <c r="C12" s="1" t="s">
        <v>33</v>
      </c>
      <c r="D12" s="2" t="s">
        <v>19</v>
      </c>
      <c r="E12" s="1" t="s">
        <v>34</v>
      </c>
      <c r="F12" s="1">
        <v>15214.01</v>
      </c>
      <c r="G12" s="1">
        <v>19242.64</v>
      </c>
      <c r="H12" s="5">
        <v>30000</v>
      </c>
      <c r="I12" s="5">
        <v>30000</v>
      </c>
      <c r="J12" s="5">
        <v>30000</v>
      </c>
      <c r="K12" s="1">
        <v>35000</v>
      </c>
      <c r="L12" s="1">
        <v>35000</v>
      </c>
      <c r="M12" s="1">
        <v>35000</v>
      </c>
    </row>
    <row r="13" spans="1:13" ht="12.75" customHeight="1" x14ac:dyDescent="0.25">
      <c r="A13" s="1"/>
      <c r="B13" s="1"/>
      <c r="C13" s="1"/>
      <c r="D13" s="2"/>
      <c r="E13" s="1"/>
      <c r="F13" s="6">
        <f t="shared" ref="F13:K13" si="0">SUM(F5:F12)</f>
        <v>419594.79000000004</v>
      </c>
      <c r="G13" s="6">
        <f t="shared" si="0"/>
        <v>412855.77000000008</v>
      </c>
      <c r="H13" s="8">
        <f t="shared" si="0"/>
        <v>351950</v>
      </c>
      <c r="I13" s="8">
        <f t="shared" si="0"/>
        <v>351950</v>
      </c>
      <c r="J13" s="8">
        <f t="shared" si="0"/>
        <v>351950</v>
      </c>
      <c r="K13" s="6">
        <f t="shared" si="0"/>
        <v>427350</v>
      </c>
      <c r="L13" s="6">
        <f>SUM(L5:L12)</f>
        <v>432450</v>
      </c>
      <c r="M13" s="6">
        <f>SUM(M5:M12)</f>
        <v>432450</v>
      </c>
    </row>
    <row r="14" spans="1:13" ht="12.75" customHeight="1" x14ac:dyDescent="0.25">
      <c r="A14" s="1"/>
      <c r="B14" s="1"/>
      <c r="C14" s="1"/>
      <c r="D14" s="2"/>
      <c r="E14" s="6" t="s">
        <v>35</v>
      </c>
      <c r="F14" s="1"/>
      <c r="G14" s="1"/>
      <c r="H14" s="5"/>
      <c r="I14" s="5"/>
      <c r="J14" s="5"/>
      <c r="K14" s="1"/>
      <c r="L14" s="1"/>
      <c r="M14" s="1"/>
    </row>
    <row r="15" spans="1:13" ht="12.75" customHeight="1" x14ac:dyDescent="0.25">
      <c r="A15" s="1" t="s">
        <v>15</v>
      </c>
      <c r="B15" s="1" t="s">
        <v>15</v>
      </c>
      <c r="C15" s="1" t="s">
        <v>36</v>
      </c>
      <c r="D15" s="2" t="s">
        <v>19</v>
      </c>
      <c r="E15" s="1" t="s">
        <v>37</v>
      </c>
      <c r="F15" s="1">
        <v>1326.15</v>
      </c>
      <c r="G15" s="10">
        <v>1805.3</v>
      </c>
      <c r="H15" s="5">
        <v>3000</v>
      </c>
      <c r="I15" s="5">
        <v>3000</v>
      </c>
      <c r="J15" s="5">
        <v>3000</v>
      </c>
      <c r="K15" s="1">
        <v>3000</v>
      </c>
      <c r="L15" s="1">
        <v>3000</v>
      </c>
      <c r="M15" s="1">
        <v>3000</v>
      </c>
    </row>
    <row r="16" spans="1:13" ht="12.75" customHeight="1" x14ac:dyDescent="0.25">
      <c r="A16" s="1" t="s">
        <v>15</v>
      </c>
      <c r="B16" s="1" t="s">
        <v>15</v>
      </c>
      <c r="C16" s="1" t="s">
        <v>38</v>
      </c>
      <c r="D16" s="2" t="s">
        <v>19</v>
      </c>
      <c r="E16" s="1" t="s">
        <v>39</v>
      </c>
      <c r="F16" s="1">
        <v>1527.39</v>
      </c>
      <c r="G16" s="1">
        <v>1720.88</v>
      </c>
      <c r="H16" s="5">
        <v>1600</v>
      </c>
      <c r="I16" s="5">
        <v>1600</v>
      </c>
      <c r="J16" s="5">
        <v>1600</v>
      </c>
      <c r="K16" s="1">
        <v>4000</v>
      </c>
      <c r="L16" s="1">
        <v>4000</v>
      </c>
      <c r="M16" s="1">
        <v>4000</v>
      </c>
    </row>
    <row r="17" spans="1:13" ht="12.75" customHeight="1" x14ac:dyDescent="0.25">
      <c r="A17" s="1" t="s">
        <v>15</v>
      </c>
      <c r="B17" s="1" t="s">
        <v>15</v>
      </c>
      <c r="C17" s="1" t="s">
        <v>40</v>
      </c>
      <c r="D17" s="2" t="s">
        <v>19</v>
      </c>
      <c r="E17" s="1" t="s">
        <v>41</v>
      </c>
      <c r="F17" s="1">
        <v>798</v>
      </c>
      <c r="G17" s="10">
        <v>1611</v>
      </c>
      <c r="H17" s="5">
        <v>2000</v>
      </c>
      <c r="I17" s="5">
        <v>2000</v>
      </c>
      <c r="J17" s="5">
        <v>2000</v>
      </c>
      <c r="K17" s="1">
        <v>2500</v>
      </c>
      <c r="L17" s="1">
        <v>2500</v>
      </c>
      <c r="M17" s="1">
        <v>2500</v>
      </c>
    </row>
    <row r="18" spans="1:13" ht="12.75" customHeight="1" x14ac:dyDescent="0.25">
      <c r="A18" s="1" t="s">
        <v>15</v>
      </c>
      <c r="B18" s="1" t="s">
        <v>15</v>
      </c>
      <c r="C18" s="1" t="s">
        <v>42</v>
      </c>
      <c r="D18" s="2" t="s">
        <v>19</v>
      </c>
      <c r="E18" s="1" t="s">
        <v>43</v>
      </c>
      <c r="F18" s="1">
        <v>122</v>
      </c>
      <c r="G18" s="1">
        <v>0</v>
      </c>
      <c r="H18" s="5">
        <v>0</v>
      </c>
      <c r="I18" s="5">
        <v>0</v>
      </c>
      <c r="J18" s="5">
        <v>0</v>
      </c>
      <c r="K18" s="1">
        <v>0</v>
      </c>
      <c r="L18" s="1">
        <v>0</v>
      </c>
      <c r="M18" s="1">
        <v>0</v>
      </c>
    </row>
    <row r="19" spans="1:13" ht="12.75" customHeight="1" x14ac:dyDescent="0.25">
      <c r="A19" s="1" t="s">
        <v>15</v>
      </c>
      <c r="B19" s="1" t="s">
        <v>15</v>
      </c>
      <c r="C19" s="1" t="s">
        <v>42</v>
      </c>
      <c r="D19" s="2" t="s">
        <v>19</v>
      </c>
      <c r="E19" s="1" t="s">
        <v>44</v>
      </c>
      <c r="F19" s="1">
        <v>2189.5</v>
      </c>
      <c r="G19" s="1">
        <v>2203.5</v>
      </c>
      <c r="H19" s="5">
        <v>2000</v>
      </c>
      <c r="I19" s="5">
        <v>2000</v>
      </c>
      <c r="J19" s="5">
        <v>2000</v>
      </c>
      <c r="K19" s="1">
        <v>2500</v>
      </c>
      <c r="L19" s="1">
        <v>2500</v>
      </c>
      <c r="M19" s="1">
        <v>2500</v>
      </c>
    </row>
    <row r="20" spans="1:13" ht="12.75" customHeight="1" x14ac:dyDescent="0.25">
      <c r="A20" s="1" t="s">
        <v>15</v>
      </c>
      <c r="B20" s="1" t="s">
        <v>15</v>
      </c>
      <c r="C20" s="1" t="s">
        <v>42</v>
      </c>
      <c r="D20" s="2" t="s">
        <v>19</v>
      </c>
      <c r="E20" s="1" t="s">
        <v>45</v>
      </c>
      <c r="F20" s="1">
        <v>49.82</v>
      </c>
      <c r="G20" s="10">
        <v>76</v>
      </c>
      <c r="H20" s="5">
        <v>50</v>
      </c>
      <c r="I20" s="5">
        <v>50</v>
      </c>
      <c r="J20" s="5">
        <v>50</v>
      </c>
      <c r="K20" s="1">
        <v>50</v>
      </c>
      <c r="L20" s="1">
        <v>50</v>
      </c>
      <c r="M20" s="1">
        <v>50</v>
      </c>
    </row>
    <row r="21" spans="1:13" ht="12.75" customHeight="1" x14ac:dyDescent="0.25">
      <c r="A21" s="1" t="s">
        <v>15</v>
      </c>
      <c r="B21" s="1" t="s">
        <v>15</v>
      </c>
      <c r="C21" s="1" t="s">
        <v>42</v>
      </c>
      <c r="D21" s="2" t="s">
        <v>19</v>
      </c>
      <c r="E21" s="1" t="s">
        <v>46</v>
      </c>
      <c r="F21" s="1">
        <v>1035</v>
      </c>
      <c r="G21" s="10">
        <v>299</v>
      </c>
      <c r="H21" s="5">
        <v>1000</v>
      </c>
      <c r="I21" s="5">
        <v>1000</v>
      </c>
      <c r="J21" s="5">
        <v>1000</v>
      </c>
      <c r="K21" s="1">
        <v>1500</v>
      </c>
      <c r="L21" s="1">
        <v>1500</v>
      </c>
      <c r="M21" s="1">
        <v>1500</v>
      </c>
    </row>
    <row r="22" spans="1:13" ht="12.75" customHeight="1" x14ac:dyDescent="0.25">
      <c r="A22" s="1" t="s">
        <v>15</v>
      </c>
      <c r="B22" s="1" t="s">
        <v>15</v>
      </c>
      <c r="C22" s="1" t="s">
        <v>42</v>
      </c>
      <c r="D22" s="2" t="s">
        <v>19</v>
      </c>
      <c r="E22" s="1" t="s">
        <v>47</v>
      </c>
      <c r="F22" s="1">
        <v>200</v>
      </c>
      <c r="G22" s="10">
        <v>80</v>
      </c>
      <c r="H22" s="5">
        <v>200</v>
      </c>
      <c r="I22" s="5">
        <v>200</v>
      </c>
      <c r="J22" s="5">
        <v>200</v>
      </c>
      <c r="K22" s="1">
        <v>200</v>
      </c>
      <c r="L22" s="1">
        <v>200</v>
      </c>
      <c r="M22" s="1">
        <v>200</v>
      </c>
    </row>
    <row r="23" spans="1:13" ht="12.75" customHeight="1" x14ac:dyDescent="0.25">
      <c r="A23" s="1" t="s">
        <v>15</v>
      </c>
      <c r="B23" s="1" t="s">
        <v>15</v>
      </c>
      <c r="C23" s="1" t="s">
        <v>42</v>
      </c>
      <c r="D23" s="2" t="s">
        <v>19</v>
      </c>
      <c r="E23" s="1" t="s">
        <v>48</v>
      </c>
      <c r="F23" s="1">
        <v>7886.33</v>
      </c>
      <c r="G23" s="1">
        <v>17709.939999999999</v>
      </c>
      <c r="H23" s="5">
        <v>1000</v>
      </c>
      <c r="I23" s="5">
        <v>1000</v>
      </c>
      <c r="J23" s="5">
        <v>1000</v>
      </c>
      <c r="K23" s="1">
        <v>3000</v>
      </c>
      <c r="L23" s="1">
        <v>3000</v>
      </c>
      <c r="M23" s="1">
        <v>3000</v>
      </c>
    </row>
    <row r="24" spans="1:13" ht="12.75" customHeight="1" x14ac:dyDescent="0.25">
      <c r="A24" s="1" t="s">
        <v>15</v>
      </c>
      <c r="B24" s="1" t="s">
        <v>15</v>
      </c>
      <c r="C24" s="1" t="s">
        <v>49</v>
      </c>
      <c r="D24" s="2" t="s">
        <v>19</v>
      </c>
      <c r="E24" s="1" t="s">
        <v>50</v>
      </c>
      <c r="F24" s="1">
        <v>200</v>
      </c>
      <c r="G24" s="10">
        <v>139</v>
      </c>
      <c r="H24" s="5">
        <v>150</v>
      </c>
      <c r="I24" s="5">
        <v>150</v>
      </c>
      <c r="J24" s="5">
        <v>150</v>
      </c>
      <c r="K24" s="1">
        <v>0</v>
      </c>
      <c r="L24" s="1">
        <v>0</v>
      </c>
      <c r="M24" s="1">
        <v>0</v>
      </c>
    </row>
    <row r="25" spans="1:13" ht="12.75" customHeight="1" x14ac:dyDescent="0.25">
      <c r="A25" s="1" t="s">
        <v>15</v>
      </c>
      <c r="B25" s="1" t="s">
        <v>15</v>
      </c>
      <c r="C25" s="1" t="s">
        <v>51</v>
      </c>
      <c r="D25" s="2" t="s">
        <v>19</v>
      </c>
      <c r="E25" s="1" t="s">
        <v>52</v>
      </c>
      <c r="F25" s="1">
        <v>3834.55</v>
      </c>
      <c r="G25" s="1">
        <v>4140.95</v>
      </c>
      <c r="H25" s="5">
        <v>4000</v>
      </c>
      <c r="I25" s="5">
        <v>4000</v>
      </c>
      <c r="J25" s="5">
        <v>4000</v>
      </c>
      <c r="K25" s="1">
        <v>4500</v>
      </c>
      <c r="L25" s="1">
        <v>4500</v>
      </c>
      <c r="M25" s="1">
        <v>4500</v>
      </c>
    </row>
    <row r="26" spans="1:13" ht="12.75" customHeight="1" x14ac:dyDescent="0.25">
      <c r="A26" s="1" t="s">
        <v>15</v>
      </c>
      <c r="B26" s="1" t="s">
        <v>15</v>
      </c>
      <c r="C26" s="1" t="s">
        <v>51</v>
      </c>
      <c r="D26" s="2" t="s">
        <v>19</v>
      </c>
      <c r="E26" s="1" t="s">
        <v>53</v>
      </c>
      <c r="F26" s="1">
        <v>18127.669999999998</v>
      </c>
      <c r="G26" s="1">
        <v>21774.93</v>
      </c>
      <c r="H26" s="5">
        <v>10000</v>
      </c>
      <c r="I26" s="5">
        <v>10000</v>
      </c>
      <c r="J26" s="5">
        <v>10000</v>
      </c>
      <c r="K26" s="1">
        <v>18000</v>
      </c>
      <c r="L26" s="1">
        <v>18000</v>
      </c>
      <c r="M26" s="1">
        <v>18000</v>
      </c>
    </row>
    <row r="27" spans="1:13" ht="12.75" customHeight="1" x14ac:dyDescent="0.25">
      <c r="A27" s="1" t="s">
        <v>15</v>
      </c>
      <c r="B27" s="1" t="s">
        <v>15</v>
      </c>
      <c r="C27" s="1" t="s">
        <v>54</v>
      </c>
      <c r="D27" s="2" t="s">
        <v>19</v>
      </c>
      <c r="E27" s="1" t="s">
        <v>55</v>
      </c>
      <c r="F27" s="1">
        <v>1336.68</v>
      </c>
      <c r="G27" s="1">
        <v>4012.71</v>
      </c>
      <c r="H27" s="5">
        <v>4000</v>
      </c>
      <c r="I27" s="5">
        <v>4000</v>
      </c>
      <c r="J27" s="5">
        <v>4000</v>
      </c>
      <c r="K27" s="1">
        <v>4000</v>
      </c>
      <c r="L27" s="1">
        <v>4000</v>
      </c>
      <c r="M27" s="1">
        <v>4000</v>
      </c>
    </row>
    <row r="28" spans="1:13" ht="12.75" customHeight="1" x14ac:dyDescent="0.25">
      <c r="A28" s="1" t="s">
        <v>15</v>
      </c>
      <c r="B28" s="1" t="s">
        <v>15</v>
      </c>
      <c r="C28" s="1" t="s">
        <v>56</v>
      </c>
      <c r="D28" s="2" t="s">
        <v>19</v>
      </c>
      <c r="E28" s="1" t="s">
        <v>57</v>
      </c>
      <c r="F28" s="1">
        <v>1.04</v>
      </c>
      <c r="G28" s="1">
        <v>0</v>
      </c>
      <c r="H28" s="5">
        <v>0</v>
      </c>
      <c r="I28" s="5">
        <v>0</v>
      </c>
      <c r="J28" s="5">
        <v>0</v>
      </c>
      <c r="K28" s="1">
        <v>0</v>
      </c>
      <c r="L28" s="1">
        <v>0</v>
      </c>
      <c r="M28" s="1">
        <v>0</v>
      </c>
    </row>
    <row r="29" spans="1:13" ht="12.75" customHeight="1" x14ac:dyDescent="0.25">
      <c r="A29" s="1"/>
      <c r="B29" s="1"/>
      <c r="C29" s="1" t="s">
        <v>58</v>
      </c>
      <c r="D29" s="2">
        <v>41</v>
      </c>
      <c r="E29" s="1" t="s">
        <v>59</v>
      </c>
      <c r="F29" s="1">
        <v>0</v>
      </c>
      <c r="G29" s="10">
        <v>1147.92</v>
      </c>
      <c r="H29" s="5">
        <v>0</v>
      </c>
      <c r="I29" s="5">
        <v>0</v>
      </c>
      <c r="J29" s="5">
        <v>0</v>
      </c>
      <c r="K29" s="1">
        <v>0</v>
      </c>
      <c r="L29" s="1">
        <v>0</v>
      </c>
      <c r="M29" s="1">
        <v>0</v>
      </c>
    </row>
    <row r="30" spans="1:13" ht="12.75" customHeight="1" x14ac:dyDescent="0.25">
      <c r="A30" s="1" t="s">
        <v>15</v>
      </c>
      <c r="B30" s="1" t="s">
        <v>15</v>
      </c>
      <c r="C30" s="1" t="s">
        <v>58</v>
      </c>
      <c r="D30" s="2" t="s">
        <v>60</v>
      </c>
      <c r="E30" s="1" t="s">
        <v>61</v>
      </c>
      <c r="F30" s="1">
        <v>0</v>
      </c>
      <c r="G30" s="10">
        <v>1685</v>
      </c>
      <c r="H30" s="5">
        <v>0</v>
      </c>
      <c r="I30" s="5">
        <v>4000</v>
      </c>
      <c r="J30" s="5">
        <v>4000</v>
      </c>
      <c r="K30" s="1">
        <v>0</v>
      </c>
      <c r="L30" s="1">
        <v>0</v>
      </c>
      <c r="M30" s="1">
        <v>0</v>
      </c>
    </row>
    <row r="31" spans="1:13" ht="12.75" customHeight="1" x14ac:dyDescent="0.25">
      <c r="A31" s="1"/>
      <c r="B31" s="1"/>
      <c r="C31" s="1"/>
      <c r="D31" s="2"/>
      <c r="E31" s="1"/>
      <c r="F31" s="6">
        <f t="shared" ref="F31:M31" si="1">SUM(F15:F30)</f>
        <v>38634.129999999997</v>
      </c>
      <c r="G31" s="6">
        <f t="shared" si="1"/>
        <v>58406.13</v>
      </c>
      <c r="H31" s="8">
        <f t="shared" si="1"/>
        <v>29000</v>
      </c>
      <c r="I31" s="8">
        <f t="shared" si="1"/>
        <v>33000</v>
      </c>
      <c r="J31" s="8">
        <f t="shared" si="1"/>
        <v>33000</v>
      </c>
      <c r="K31" s="6">
        <f t="shared" si="1"/>
        <v>43250</v>
      </c>
      <c r="L31" s="6">
        <f t="shared" si="1"/>
        <v>43250</v>
      </c>
      <c r="M31" s="6">
        <f t="shared" si="1"/>
        <v>43250</v>
      </c>
    </row>
    <row r="32" spans="1:13" ht="12.75" customHeight="1" x14ac:dyDescent="0.25">
      <c r="A32" s="1"/>
      <c r="B32" s="1"/>
      <c r="C32" s="1"/>
      <c r="D32" s="2"/>
      <c r="E32" s="6" t="s">
        <v>62</v>
      </c>
      <c r="F32" s="1"/>
      <c r="G32" s="1"/>
      <c r="H32" s="5"/>
      <c r="I32" s="5"/>
      <c r="J32" s="5"/>
      <c r="K32" s="1"/>
      <c r="L32" s="1"/>
      <c r="M32" s="1"/>
    </row>
    <row r="33" spans="1:13" ht="12.75" customHeight="1" x14ac:dyDescent="0.25">
      <c r="A33" s="1" t="s">
        <v>15</v>
      </c>
      <c r="B33" s="1" t="s">
        <v>15</v>
      </c>
      <c r="C33" s="1" t="s">
        <v>63</v>
      </c>
      <c r="D33" s="2" t="s">
        <v>64</v>
      </c>
      <c r="E33" s="1" t="s">
        <v>65</v>
      </c>
      <c r="F33" s="1">
        <v>15420</v>
      </c>
      <c r="G33" s="1">
        <v>19680</v>
      </c>
      <c r="H33" s="5">
        <v>14000</v>
      </c>
      <c r="I33" s="5">
        <v>14000</v>
      </c>
      <c r="J33" s="5">
        <v>14000</v>
      </c>
      <c r="K33" s="1">
        <v>14000</v>
      </c>
      <c r="L33" s="1">
        <v>14000</v>
      </c>
      <c r="M33" s="1">
        <v>14000</v>
      </c>
    </row>
    <row r="34" spans="1:13" ht="12.75" customHeight="1" x14ac:dyDescent="0.25">
      <c r="A34" s="1" t="s">
        <v>15</v>
      </c>
      <c r="B34" s="1" t="s">
        <v>15</v>
      </c>
      <c r="C34" s="1" t="s">
        <v>63</v>
      </c>
      <c r="D34" s="2" t="s">
        <v>64</v>
      </c>
      <c r="E34" s="1" t="s">
        <v>66</v>
      </c>
      <c r="F34" s="1">
        <v>7311.46</v>
      </c>
      <c r="G34" s="1">
        <v>9119</v>
      </c>
      <c r="H34" s="5">
        <v>7000</v>
      </c>
      <c r="I34" s="5">
        <v>7000</v>
      </c>
      <c r="J34" s="5">
        <v>7000</v>
      </c>
      <c r="K34" s="1">
        <v>6000</v>
      </c>
      <c r="L34" s="1">
        <v>6000</v>
      </c>
      <c r="M34" s="1">
        <v>6000</v>
      </c>
    </row>
    <row r="35" spans="1:13" ht="12.75" customHeight="1" x14ac:dyDescent="0.25">
      <c r="A35" s="1" t="s">
        <v>15</v>
      </c>
      <c r="B35" s="1" t="s">
        <v>15</v>
      </c>
      <c r="C35" s="1" t="s">
        <v>63</v>
      </c>
      <c r="D35" s="2" t="s">
        <v>64</v>
      </c>
      <c r="E35" s="1" t="s">
        <v>67</v>
      </c>
      <c r="F35" s="1">
        <v>2407</v>
      </c>
      <c r="G35" s="1">
        <v>2207.8000000000002</v>
      </c>
      <c r="H35" s="5">
        <v>3000</v>
      </c>
      <c r="I35" s="5">
        <v>3000</v>
      </c>
      <c r="J35" s="5">
        <v>3000</v>
      </c>
      <c r="K35" s="1">
        <v>3000</v>
      </c>
      <c r="L35" s="1">
        <v>3000</v>
      </c>
      <c r="M35" s="1">
        <v>3000</v>
      </c>
    </row>
    <row r="36" spans="1:13" ht="12.75" customHeight="1" x14ac:dyDescent="0.25">
      <c r="A36" s="1" t="s">
        <v>15</v>
      </c>
      <c r="B36" s="1" t="s">
        <v>15</v>
      </c>
      <c r="C36" s="1" t="s">
        <v>63</v>
      </c>
      <c r="D36" s="2" t="s">
        <v>64</v>
      </c>
      <c r="E36" s="1" t="s">
        <v>68</v>
      </c>
      <c r="F36" s="1">
        <v>50353.599999999999</v>
      </c>
      <c r="G36" s="1">
        <v>56404.9</v>
      </c>
      <c r="H36" s="5">
        <v>55000</v>
      </c>
      <c r="I36" s="5">
        <v>55000</v>
      </c>
      <c r="J36" s="5">
        <v>55000</v>
      </c>
      <c r="K36" s="1">
        <v>55000</v>
      </c>
      <c r="L36" s="1">
        <v>55000</v>
      </c>
      <c r="M36" s="1">
        <v>55000</v>
      </c>
    </row>
    <row r="37" spans="1:13" ht="12.75" customHeight="1" x14ac:dyDescent="0.25">
      <c r="A37" s="1" t="s">
        <v>15</v>
      </c>
      <c r="B37" s="1" t="s">
        <v>15</v>
      </c>
      <c r="C37" s="1" t="s">
        <v>63</v>
      </c>
      <c r="D37" s="2" t="s">
        <v>64</v>
      </c>
      <c r="E37" s="1" t="s">
        <v>69</v>
      </c>
      <c r="F37" s="1">
        <v>4650.84</v>
      </c>
      <c r="G37" s="1">
        <v>1374.42</v>
      </c>
      <c r="H37" s="5">
        <v>2000</v>
      </c>
      <c r="I37" s="5">
        <v>2000</v>
      </c>
      <c r="J37" s="5">
        <v>2000</v>
      </c>
      <c r="K37" s="1">
        <v>2000</v>
      </c>
      <c r="L37" s="1">
        <v>2000</v>
      </c>
      <c r="M37" s="1">
        <v>2000</v>
      </c>
    </row>
    <row r="38" spans="1:13" ht="12.75" customHeight="1" x14ac:dyDescent="0.25">
      <c r="A38" s="1" t="s">
        <v>15</v>
      </c>
      <c r="B38" s="1" t="s">
        <v>15</v>
      </c>
      <c r="C38" s="1" t="s">
        <v>70</v>
      </c>
      <c r="D38" s="2" t="s">
        <v>64</v>
      </c>
      <c r="E38" s="1" t="s">
        <v>71</v>
      </c>
      <c r="F38" s="1">
        <v>652426</v>
      </c>
      <c r="G38" s="1">
        <v>722990.8</v>
      </c>
      <c r="H38" s="5">
        <v>655000</v>
      </c>
      <c r="I38" s="5">
        <v>655000</v>
      </c>
      <c r="J38" s="5">
        <v>655000</v>
      </c>
      <c r="K38" s="11">
        <v>722990</v>
      </c>
      <c r="L38" s="11">
        <v>722990</v>
      </c>
      <c r="M38" s="11">
        <v>722990</v>
      </c>
    </row>
    <row r="39" spans="1:13" ht="12.75" customHeight="1" x14ac:dyDescent="0.25">
      <c r="A39" s="1" t="s">
        <v>15</v>
      </c>
      <c r="B39" s="1" t="s">
        <v>15</v>
      </c>
      <c r="C39" s="1" t="s">
        <v>70</v>
      </c>
      <c r="D39" s="2" t="s">
        <v>64</v>
      </c>
      <c r="E39" s="1" t="s">
        <v>72</v>
      </c>
      <c r="F39" s="1">
        <v>6989</v>
      </c>
      <c r="G39" s="1">
        <v>6538</v>
      </c>
      <c r="H39" s="5">
        <v>71700</v>
      </c>
      <c r="I39" s="5">
        <v>71700</v>
      </c>
      <c r="J39" s="5">
        <v>71700</v>
      </c>
      <c r="K39" s="11">
        <v>77000</v>
      </c>
      <c r="L39" s="11">
        <v>77000</v>
      </c>
      <c r="M39" s="11">
        <v>77000</v>
      </c>
    </row>
    <row r="40" spans="1:13" ht="12.75" customHeight="1" x14ac:dyDescent="0.25">
      <c r="A40" s="1" t="s">
        <v>15</v>
      </c>
      <c r="B40" s="1" t="s">
        <v>15</v>
      </c>
      <c r="C40" s="1" t="s">
        <v>70</v>
      </c>
      <c r="D40" s="2" t="s">
        <v>64</v>
      </c>
      <c r="E40" s="1" t="s">
        <v>73</v>
      </c>
      <c r="F40" s="1">
        <v>76.91</v>
      </c>
      <c r="G40" s="1">
        <v>84.24</v>
      </c>
      <c r="H40" s="5">
        <v>70</v>
      </c>
      <c r="I40" s="5">
        <v>70</v>
      </c>
      <c r="J40" s="5">
        <v>70</v>
      </c>
      <c r="K40" s="1">
        <v>90</v>
      </c>
      <c r="L40" s="1">
        <v>90</v>
      </c>
      <c r="M40" s="1">
        <v>90</v>
      </c>
    </row>
    <row r="41" spans="1:13" ht="12.75" customHeight="1" x14ac:dyDescent="0.25">
      <c r="A41" s="1" t="s">
        <v>15</v>
      </c>
      <c r="B41" s="1" t="s">
        <v>15</v>
      </c>
      <c r="C41" s="1" t="s">
        <v>70</v>
      </c>
      <c r="D41" s="2" t="s">
        <v>64</v>
      </c>
      <c r="E41" s="1" t="s">
        <v>74</v>
      </c>
      <c r="F41" s="1">
        <v>660.65</v>
      </c>
      <c r="G41" s="1">
        <v>1649.28</v>
      </c>
      <c r="H41" s="5">
        <v>1700</v>
      </c>
      <c r="I41" s="5">
        <v>1700</v>
      </c>
      <c r="J41" s="5">
        <v>1700</v>
      </c>
      <c r="K41" s="1">
        <v>1700</v>
      </c>
      <c r="L41" s="1">
        <v>1700</v>
      </c>
      <c r="M41" s="1">
        <v>1700</v>
      </c>
    </row>
    <row r="42" spans="1:13" ht="12.75" customHeight="1" x14ac:dyDescent="0.25">
      <c r="A42" s="1" t="s">
        <v>15</v>
      </c>
      <c r="B42" s="1" t="s">
        <v>15</v>
      </c>
      <c r="C42" s="1" t="s">
        <v>70</v>
      </c>
      <c r="D42" s="2" t="s">
        <v>64</v>
      </c>
      <c r="E42" s="1" t="s">
        <v>75</v>
      </c>
      <c r="F42" s="1">
        <v>1310.19</v>
      </c>
      <c r="G42" s="1">
        <v>3967.15</v>
      </c>
      <c r="H42" s="5">
        <v>0</v>
      </c>
      <c r="I42" s="5">
        <v>0</v>
      </c>
      <c r="J42" s="5">
        <v>0</v>
      </c>
      <c r="K42" s="1">
        <v>0</v>
      </c>
      <c r="L42" s="1">
        <v>0</v>
      </c>
      <c r="M42" s="1">
        <v>0</v>
      </c>
    </row>
    <row r="43" spans="1:13" ht="12.75" customHeight="1" x14ac:dyDescent="0.25">
      <c r="A43" s="1" t="s">
        <v>15</v>
      </c>
      <c r="B43" s="1" t="s">
        <v>15</v>
      </c>
      <c r="C43" s="1" t="s">
        <v>70</v>
      </c>
      <c r="D43" s="2" t="s">
        <v>64</v>
      </c>
      <c r="E43" s="1" t="s">
        <v>76</v>
      </c>
      <c r="F43" s="1">
        <v>1706.61</v>
      </c>
      <c r="G43" s="1">
        <v>6722</v>
      </c>
      <c r="H43" s="5">
        <v>0</v>
      </c>
      <c r="I43" s="5">
        <v>0</v>
      </c>
      <c r="J43" s="5">
        <v>0</v>
      </c>
      <c r="K43" s="1">
        <v>0</v>
      </c>
      <c r="L43" s="1">
        <v>0</v>
      </c>
      <c r="M43" s="1">
        <v>0</v>
      </c>
    </row>
    <row r="44" spans="1:13" ht="12.75" customHeight="1" x14ac:dyDescent="0.25">
      <c r="A44" s="1" t="s">
        <v>15</v>
      </c>
      <c r="B44" s="1" t="s">
        <v>15</v>
      </c>
      <c r="C44" s="1" t="s">
        <v>70</v>
      </c>
      <c r="D44" s="2" t="s">
        <v>64</v>
      </c>
      <c r="E44" s="1" t="s">
        <v>77</v>
      </c>
      <c r="F44" s="1">
        <v>13391.51</v>
      </c>
      <c r="G44" s="1">
        <v>0</v>
      </c>
      <c r="H44" s="5">
        <v>0</v>
      </c>
      <c r="I44" s="5">
        <v>0</v>
      </c>
      <c r="J44" s="5">
        <v>0</v>
      </c>
      <c r="K44" s="1"/>
      <c r="L44" s="1"/>
      <c r="M44" s="1"/>
    </row>
    <row r="45" spans="1:13" ht="12.75" customHeight="1" x14ac:dyDescent="0.25">
      <c r="A45" s="1" t="s">
        <v>15</v>
      </c>
      <c r="B45" s="1" t="s">
        <v>15</v>
      </c>
      <c r="C45" s="1" t="s">
        <v>70</v>
      </c>
      <c r="D45" s="2" t="s">
        <v>78</v>
      </c>
      <c r="E45" s="1" t="s">
        <v>71</v>
      </c>
      <c r="F45" s="1">
        <v>4500</v>
      </c>
      <c r="G45" s="1">
        <v>0</v>
      </c>
      <c r="H45" s="5">
        <v>0</v>
      </c>
      <c r="I45" s="5">
        <v>0</v>
      </c>
      <c r="J45" s="5">
        <v>0</v>
      </c>
      <c r="K45" s="1">
        <v>0</v>
      </c>
      <c r="L45" s="1">
        <v>0</v>
      </c>
      <c r="M45" s="1">
        <v>0</v>
      </c>
    </row>
    <row r="46" spans="1:13" ht="12.75" customHeight="1" x14ac:dyDescent="0.25">
      <c r="A46" s="1"/>
      <c r="B46" s="1"/>
      <c r="C46" s="1"/>
      <c r="D46" s="2"/>
      <c r="E46" s="1"/>
      <c r="F46" s="6">
        <f t="shared" ref="F46:M46" si="2">SUM(F33:F45)</f>
        <v>761203.77</v>
      </c>
      <c r="G46" s="6">
        <f t="shared" si="2"/>
        <v>830737.59000000008</v>
      </c>
      <c r="H46" s="8">
        <f t="shared" si="2"/>
        <v>809470</v>
      </c>
      <c r="I46" s="8">
        <f t="shared" si="2"/>
        <v>809470</v>
      </c>
      <c r="J46" s="8">
        <f t="shared" si="2"/>
        <v>809470</v>
      </c>
      <c r="K46" s="6">
        <f t="shared" si="2"/>
        <v>881780</v>
      </c>
      <c r="L46" s="6">
        <f t="shared" si="2"/>
        <v>881780</v>
      </c>
      <c r="M46" s="6">
        <f t="shared" si="2"/>
        <v>881780</v>
      </c>
    </row>
    <row r="47" spans="1:13" ht="12.75" customHeight="1" x14ac:dyDescent="0.25">
      <c r="A47" s="1" t="s">
        <v>79</v>
      </c>
      <c r="B47" s="1" t="s">
        <v>15</v>
      </c>
      <c r="C47" s="1" t="s">
        <v>15</v>
      </c>
      <c r="D47" s="2" t="s">
        <v>15</v>
      </c>
      <c r="E47" s="1" t="s">
        <v>16</v>
      </c>
      <c r="F47" s="6">
        <f t="shared" ref="F47:M47" si="3">SUM(F13+F31+F46)</f>
        <v>1219432.69</v>
      </c>
      <c r="G47" s="6">
        <f t="shared" si="3"/>
        <v>1301999.4900000002</v>
      </c>
      <c r="H47" s="8">
        <f t="shared" si="3"/>
        <v>1190420</v>
      </c>
      <c r="I47" s="8">
        <f t="shared" si="3"/>
        <v>1194420</v>
      </c>
      <c r="J47" s="8">
        <f t="shared" si="3"/>
        <v>1194420</v>
      </c>
      <c r="K47" s="6">
        <f t="shared" si="3"/>
        <v>1352380</v>
      </c>
      <c r="L47" s="6">
        <f t="shared" si="3"/>
        <v>1357480</v>
      </c>
      <c r="M47" s="6">
        <f t="shared" si="3"/>
        <v>1357480</v>
      </c>
    </row>
    <row r="48" spans="1:13" s="9" customFormat="1" ht="20.25" customHeight="1" x14ac:dyDescent="0.2">
      <c r="A48" s="6" t="s">
        <v>80</v>
      </c>
      <c r="B48" s="6" t="s">
        <v>15</v>
      </c>
      <c r="C48" s="6" t="s">
        <v>15</v>
      </c>
      <c r="D48" s="7" t="s">
        <v>15</v>
      </c>
      <c r="E48" s="6" t="s">
        <v>81</v>
      </c>
      <c r="F48" s="6"/>
      <c r="G48" s="6"/>
      <c r="H48" s="8"/>
      <c r="I48" s="8"/>
      <c r="J48" s="8"/>
      <c r="K48" s="6"/>
      <c r="L48" s="6"/>
      <c r="M48" s="6"/>
    </row>
    <row r="49" spans="1:13" ht="12.75" customHeight="1" x14ac:dyDescent="0.25">
      <c r="A49" s="1" t="s">
        <v>15</v>
      </c>
      <c r="B49" s="1" t="s">
        <v>15</v>
      </c>
      <c r="C49" s="1" t="s">
        <v>82</v>
      </c>
      <c r="D49" s="2" t="s">
        <v>83</v>
      </c>
      <c r="E49" s="1" t="s">
        <v>84</v>
      </c>
      <c r="F49" s="1">
        <v>55000</v>
      </c>
      <c r="G49" s="1">
        <v>0</v>
      </c>
      <c r="H49" s="5">
        <v>0</v>
      </c>
      <c r="I49" s="5"/>
      <c r="J49" s="5"/>
      <c r="K49" s="1">
        <v>0</v>
      </c>
      <c r="L49" s="1">
        <v>0</v>
      </c>
      <c r="M49" s="1">
        <v>0</v>
      </c>
    </row>
    <row r="50" spans="1:13" ht="12.75" customHeight="1" x14ac:dyDescent="0.25">
      <c r="A50" s="1" t="s">
        <v>15</v>
      </c>
      <c r="B50" s="1" t="s">
        <v>15</v>
      </c>
      <c r="C50" s="1" t="s">
        <v>85</v>
      </c>
      <c r="D50" s="2" t="s">
        <v>83</v>
      </c>
      <c r="E50" s="1" t="s">
        <v>86</v>
      </c>
      <c r="F50" s="1">
        <v>845.7</v>
      </c>
      <c r="G50" s="1">
        <v>826</v>
      </c>
      <c r="H50" s="5">
        <v>0</v>
      </c>
      <c r="I50" s="5">
        <v>1956</v>
      </c>
      <c r="J50" s="5">
        <v>1956</v>
      </c>
      <c r="K50" s="1">
        <v>0</v>
      </c>
      <c r="L50" s="1">
        <v>0</v>
      </c>
      <c r="M50" s="1">
        <v>0</v>
      </c>
    </row>
    <row r="51" spans="1:13" ht="12.75" customHeight="1" x14ac:dyDescent="0.25">
      <c r="A51" s="1"/>
      <c r="B51" s="1"/>
      <c r="C51" s="2">
        <v>322001</v>
      </c>
      <c r="D51" s="2">
        <v>111</v>
      </c>
      <c r="E51" s="1" t="s">
        <v>87</v>
      </c>
      <c r="F51" s="1">
        <v>94790</v>
      </c>
      <c r="G51" s="1">
        <v>0</v>
      </c>
      <c r="H51" s="5">
        <v>0</v>
      </c>
      <c r="I51" s="5">
        <v>79977</v>
      </c>
      <c r="J51" s="5">
        <v>79977</v>
      </c>
      <c r="K51" s="1">
        <v>240000</v>
      </c>
      <c r="L51" s="1"/>
      <c r="M51" s="1"/>
    </row>
    <row r="52" spans="1:13" ht="12.75" customHeight="1" x14ac:dyDescent="0.25">
      <c r="A52" s="1" t="s">
        <v>15</v>
      </c>
      <c r="B52" s="1" t="s">
        <v>15</v>
      </c>
      <c r="C52" s="1" t="s">
        <v>88</v>
      </c>
      <c r="D52" s="2" t="s">
        <v>64</v>
      </c>
      <c r="E52" s="1" t="s">
        <v>89</v>
      </c>
      <c r="F52" s="1">
        <v>10000</v>
      </c>
      <c r="G52" s="1">
        <v>0</v>
      </c>
      <c r="H52" s="5">
        <v>0</v>
      </c>
      <c r="I52" s="5">
        <v>0</v>
      </c>
      <c r="J52" s="5">
        <v>0</v>
      </c>
      <c r="K52" s="1">
        <v>0</v>
      </c>
      <c r="L52" s="1">
        <v>0</v>
      </c>
      <c r="M52" s="1">
        <v>0</v>
      </c>
    </row>
    <row r="53" spans="1:13" ht="12.75" customHeight="1" x14ac:dyDescent="0.25">
      <c r="A53" s="1" t="s">
        <v>90</v>
      </c>
      <c r="B53" s="1" t="s">
        <v>15</v>
      </c>
      <c r="C53" s="1" t="s">
        <v>15</v>
      </c>
      <c r="D53" s="2" t="s">
        <v>15</v>
      </c>
      <c r="E53" s="1" t="s">
        <v>81</v>
      </c>
      <c r="F53" s="6">
        <f t="shared" ref="F53:M53" si="4">SUM(F49:F52)</f>
        <v>160635.70000000001</v>
      </c>
      <c r="G53" s="12">
        <f t="shared" si="4"/>
        <v>826</v>
      </c>
      <c r="H53" s="8">
        <f t="shared" si="4"/>
        <v>0</v>
      </c>
      <c r="I53" s="8">
        <f t="shared" si="4"/>
        <v>81933</v>
      </c>
      <c r="J53" s="8">
        <f t="shared" si="4"/>
        <v>81933</v>
      </c>
      <c r="K53" s="6">
        <f t="shared" si="4"/>
        <v>240000</v>
      </c>
      <c r="L53" s="6">
        <f t="shared" si="4"/>
        <v>0</v>
      </c>
      <c r="M53" s="6">
        <f t="shared" si="4"/>
        <v>0</v>
      </c>
    </row>
    <row r="54" spans="1:13" s="9" customFormat="1" ht="18.75" customHeight="1" x14ac:dyDescent="0.2">
      <c r="A54" s="6" t="s">
        <v>91</v>
      </c>
      <c r="B54" s="6" t="s">
        <v>15</v>
      </c>
      <c r="C54" s="6" t="s">
        <v>15</v>
      </c>
      <c r="D54" s="7" t="s">
        <v>15</v>
      </c>
      <c r="E54" s="6" t="s">
        <v>92</v>
      </c>
      <c r="F54" s="6"/>
      <c r="G54" s="6"/>
      <c r="H54" s="8"/>
      <c r="I54" s="8"/>
      <c r="J54" s="8"/>
      <c r="K54" s="6"/>
      <c r="L54" s="6"/>
      <c r="M54" s="6"/>
    </row>
    <row r="55" spans="1:13" ht="12.75" customHeight="1" x14ac:dyDescent="0.25">
      <c r="A55" s="1" t="s">
        <v>15</v>
      </c>
      <c r="B55" s="1" t="s">
        <v>15</v>
      </c>
      <c r="C55" s="1" t="s">
        <v>93</v>
      </c>
      <c r="D55" s="2" t="s">
        <v>94</v>
      </c>
      <c r="E55" s="1" t="s">
        <v>95</v>
      </c>
      <c r="F55" s="1">
        <v>29637.3</v>
      </c>
      <c r="G55" s="10">
        <v>22772.7</v>
      </c>
      <c r="H55" s="5">
        <v>0</v>
      </c>
      <c r="I55" s="5">
        <v>15600</v>
      </c>
      <c r="J55" s="5">
        <v>15600</v>
      </c>
      <c r="K55" s="1">
        <v>100000</v>
      </c>
      <c r="L55" s="1"/>
      <c r="M55" s="1"/>
    </row>
    <row r="56" spans="1:13" ht="12.75" customHeight="1" x14ac:dyDescent="0.25">
      <c r="A56" s="1" t="s">
        <v>15</v>
      </c>
      <c r="B56" s="1" t="s">
        <v>15</v>
      </c>
      <c r="C56" s="1" t="s">
        <v>93</v>
      </c>
      <c r="D56" s="2" t="s">
        <v>94</v>
      </c>
      <c r="E56" s="1" t="s">
        <v>95</v>
      </c>
      <c r="F56" s="1">
        <v>674.57</v>
      </c>
      <c r="G56" s="1">
        <v>0</v>
      </c>
      <c r="H56" s="5">
        <v>0</v>
      </c>
      <c r="I56" s="5">
        <v>0</v>
      </c>
      <c r="J56" s="5">
        <v>0</v>
      </c>
      <c r="K56" s="1">
        <v>0</v>
      </c>
      <c r="L56" s="1">
        <v>0</v>
      </c>
      <c r="M56" s="1">
        <v>0</v>
      </c>
    </row>
    <row r="57" spans="1:13" ht="12.75" customHeight="1" x14ac:dyDescent="0.25">
      <c r="A57" s="1" t="s">
        <v>15</v>
      </c>
      <c r="B57" s="1" t="s">
        <v>15</v>
      </c>
      <c r="C57" s="1" t="s">
        <v>93</v>
      </c>
      <c r="D57" s="2" t="s">
        <v>94</v>
      </c>
      <c r="E57" s="1" t="s">
        <v>95</v>
      </c>
      <c r="F57" s="1">
        <v>9570.1</v>
      </c>
      <c r="G57" s="1">
        <v>14417</v>
      </c>
      <c r="H57" s="5">
        <v>0</v>
      </c>
      <c r="I57" s="5">
        <v>15754</v>
      </c>
      <c r="J57" s="5">
        <v>15754</v>
      </c>
      <c r="K57" s="1">
        <v>0</v>
      </c>
      <c r="L57" s="1">
        <v>0</v>
      </c>
      <c r="M57" s="1">
        <v>0</v>
      </c>
    </row>
    <row r="58" spans="1:13" ht="12.75" customHeight="1" x14ac:dyDescent="0.25">
      <c r="A58" s="1"/>
      <c r="B58" s="1"/>
      <c r="C58" s="2">
        <v>453</v>
      </c>
      <c r="D58" s="2">
        <v>45</v>
      </c>
      <c r="E58" s="1" t="s">
        <v>96</v>
      </c>
      <c r="F58" s="1">
        <v>0</v>
      </c>
      <c r="G58" s="1">
        <v>90038.11</v>
      </c>
      <c r="H58" s="5"/>
      <c r="I58" s="5"/>
      <c r="J58" s="5"/>
      <c r="K58" s="1"/>
      <c r="L58" s="1"/>
      <c r="M58" s="1"/>
    </row>
    <row r="59" spans="1:13" ht="12.75" customHeight="1" x14ac:dyDescent="0.25">
      <c r="A59" s="1" t="s">
        <v>15</v>
      </c>
      <c r="B59" s="1" t="s">
        <v>15</v>
      </c>
      <c r="C59" s="1" t="s">
        <v>97</v>
      </c>
      <c r="D59" s="2" t="s">
        <v>98</v>
      </c>
      <c r="E59" s="1" t="s">
        <v>99</v>
      </c>
      <c r="F59" s="1">
        <v>6354</v>
      </c>
      <c r="G59" s="1">
        <v>76060.490000000005</v>
      </c>
      <c r="H59" s="5">
        <v>0</v>
      </c>
      <c r="I59" s="5">
        <v>0</v>
      </c>
      <c r="J59" s="5">
        <v>0</v>
      </c>
      <c r="K59" s="1">
        <v>28000</v>
      </c>
      <c r="L59" s="1"/>
      <c r="M59" s="1"/>
    </row>
    <row r="60" spans="1:13" ht="12.75" customHeight="1" x14ac:dyDescent="0.25">
      <c r="A60" s="1" t="s">
        <v>100</v>
      </c>
      <c r="B60" s="1" t="s">
        <v>15</v>
      </c>
      <c r="C60" s="1" t="s">
        <v>15</v>
      </c>
      <c r="D60" s="2" t="s">
        <v>15</v>
      </c>
      <c r="E60" s="1" t="s">
        <v>92</v>
      </c>
      <c r="F60" s="6">
        <f t="shared" ref="F60:M60" si="5">SUM(F55:F59)</f>
        <v>46235.97</v>
      </c>
      <c r="G60" s="12">
        <f t="shared" si="5"/>
        <v>203288.3</v>
      </c>
      <c r="H60" s="8">
        <f t="shared" si="5"/>
        <v>0</v>
      </c>
      <c r="I60" s="8">
        <f t="shared" si="5"/>
        <v>31354</v>
      </c>
      <c r="J60" s="8">
        <f t="shared" si="5"/>
        <v>31354</v>
      </c>
      <c r="K60" s="6">
        <f t="shared" si="5"/>
        <v>128000</v>
      </c>
      <c r="L60" s="6">
        <f t="shared" si="5"/>
        <v>0</v>
      </c>
      <c r="M60" s="6">
        <f t="shared" si="5"/>
        <v>0</v>
      </c>
    </row>
    <row r="61" spans="1:13" ht="12.75" customHeight="1" x14ac:dyDescent="0.25">
      <c r="A61" s="6" t="s">
        <v>101</v>
      </c>
      <c r="B61" s="1" t="s">
        <v>15</v>
      </c>
      <c r="C61" s="1" t="s">
        <v>15</v>
      </c>
      <c r="D61" s="2" t="s">
        <v>15</v>
      </c>
      <c r="E61" s="1"/>
      <c r="F61" s="6">
        <f t="shared" ref="F61:M61" si="6">SUM(F47+F53+F60)</f>
        <v>1426304.3599999999</v>
      </c>
      <c r="G61" s="12">
        <f t="shared" si="6"/>
        <v>1506113.7900000003</v>
      </c>
      <c r="H61" s="8">
        <f t="shared" si="6"/>
        <v>1190420</v>
      </c>
      <c r="I61" s="8">
        <f t="shared" si="6"/>
        <v>1307707</v>
      </c>
      <c r="J61" s="8">
        <f t="shared" si="6"/>
        <v>1307707</v>
      </c>
      <c r="K61" s="6">
        <f t="shared" si="6"/>
        <v>1720380</v>
      </c>
      <c r="L61" s="6">
        <f t="shared" si="6"/>
        <v>1357480</v>
      </c>
      <c r="M61" s="6">
        <f t="shared" si="6"/>
        <v>1357480</v>
      </c>
    </row>
    <row r="62" spans="1:13" ht="12.75" customHeight="1" x14ac:dyDescent="0.25">
      <c r="A62" s="1" t="s">
        <v>102</v>
      </c>
      <c r="B62" s="1"/>
      <c r="C62" s="1"/>
      <c r="D62" s="2"/>
      <c r="E62" s="1"/>
      <c r="F62" s="1"/>
      <c r="G62" s="1"/>
      <c r="H62" s="5"/>
      <c r="I62" s="5"/>
      <c r="J62" s="5"/>
      <c r="K62" s="1"/>
      <c r="L62" s="1"/>
      <c r="M62" s="1"/>
    </row>
    <row r="63" spans="1:13" s="9" customFormat="1" ht="12.75" customHeight="1" x14ac:dyDescent="0.2">
      <c r="A63" s="6" t="s">
        <v>14</v>
      </c>
      <c r="B63" s="6" t="s">
        <v>15</v>
      </c>
      <c r="C63" s="6" t="s">
        <v>15</v>
      </c>
      <c r="D63" s="7" t="s">
        <v>15</v>
      </c>
      <c r="E63" s="6" t="s">
        <v>16</v>
      </c>
      <c r="F63" s="6"/>
      <c r="G63" s="6"/>
      <c r="H63" s="8"/>
      <c r="I63" s="8"/>
      <c r="J63" s="8"/>
      <c r="K63" s="6"/>
      <c r="L63" s="6"/>
      <c r="M63" s="6"/>
    </row>
    <row r="64" spans="1:13" s="9" customFormat="1" ht="12.75" customHeight="1" x14ac:dyDescent="0.2">
      <c r="A64" s="6"/>
      <c r="B64" s="6"/>
      <c r="C64" s="6"/>
      <c r="D64" s="7"/>
      <c r="E64" s="6" t="s">
        <v>103</v>
      </c>
      <c r="F64" s="6"/>
      <c r="G64" s="6"/>
      <c r="H64" s="8"/>
      <c r="I64" s="8"/>
      <c r="J64" s="8"/>
      <c r="K64" s="6"/>
      <c r="L64" s="6"/>
      <c r="M64" s="6"/>
    </row>
    <row r="65" spans="1:13" ht="12.75" customHeight="1" x14ac:dyDescent="0.25">
      <c r="A65" s="1" t="s">
        <v>15</v>
      </c>
      <c r="B65" s="1" t="s">
        <v>104</v>
      </c>
      <c r="C65" s="1" t="s">
        <v>105</v>
      </c>
      <c r="D65" s="2" t="s">
        <v>19</v>
      </c>
      <c r="E65" s="1" t="s">
        <v>106</v>
      </c>
      <c r="F65" s="1">
        <v>99433.07</v>
      </c>
      <c r="G65" s="1">
        <v>108083.47</v>
      </c>
      <c r="H65" s="5">
        <v>120000</v>
      </c>
      <c r="I65" s="5">
        <v>120000</v>
      </c>
      <c r="J65" s="5">
        <v>120000</v>
      </c>
      <c r="K65" s="1">
        <v>190000</v>
      </c>
      <c r="L65" s="1">
        <v>185000</v>
      </c>
      <c r="M65" s="1">
        <v>185000</v>
      </c>
    </row>
    <row r="66" spans="1:13" ht="12.75" customHeight="1" x14ac:dyDescent="0.25">
      <c r="A66" s="1"/>
      <c r="B66" s="1" t="s">
        <v>107</v>
      </c>
      <c r="C66" s="2">
        <v>611</v>
      </c>
      <c r="D66" s="2">
        <v>71</v>
      </c>
      <c r="E66" s="1" t="s">
        <v>106</v>
      </c>
      <c r="F66" s="1">
        <v>0</v>
      </c>
      <c r="G66" s="1">
        <v>1434.01</v>
      </c>
      <c r="H66" s="5">
        <v>0</v>
      </c>
      <c r="I66" s="5">
        <v>0</v>
      </c>
      <c r="J66" s="5">
        <v>0</v>
      </c>
      <c r="K66" s="1">
        <v>0</v>
      </c>
      <c r="L66" s="1">
        <v>0</v>
      </c>
      <c r="M66" s="1">
        <v>0</v>
      </c>
    </row>
    <row r="67" spans="1:13" ht="12.75" customHeight="1" x14ac:dyDescent="0.25">
      <c r="A67" s="1" t="s">
        <v>15</v>
      </c>
      <c r="B67" s="1" t="s">
        <v>104</v>
      </c>
      <c r="C67" s="1" t="s">
        <v>108</v>
      </c>
      <c r="D67" s="2" t="s">
        <v>19</v>
      </c>
      <c r="E67" s="1" t="s">
        <v>109</v>
      </c>
      <c r="F67" s="1">
        <v>6833.71</v>
      </c>
      <c r="G67" s="1">
        <v>7807.99</v>
      </c>
      <c r="H67" s="5">
        <v>10000</v>
      </c>
      <c r="I67" s="5">
        <v>10000</v>
      </c>
      <c r="J67" s="5">
        <v>10000</v>
      </c>
      <c r="K67" s="1">
        <v>10900</v>
      </c>
      <c r="L67" s="1">
        <v>10350</v>
      </c>
      <c r="M67" s="1">
        <v>10350</v>
      </c>
    </row>
    <row r="68" spans="1:13" ht="12.75" customHeight="1" x14ac:dyDescent="0.25">
      <c r="A68" s="1" t="s">
        <v>15</v>
      </c>
      <c r="B68" s="1" t="s">
        <v>104</v>
      </c>
      <c r="C68" s="1" t="s">
        <v>110</v>
      </c>
      <c r="D68" s="2" t="s">
        <v>19</v>
      </c>
      <c r="E68" s="1" t="s">
        <v>109</v>
      </c>
      <c r="F68" s="1">
        <v>2991.46</v>
      </c>
      <c r="G68" s="1">
        <v>3708.34</v>
      </c>
      <c r="H68" s="5">
        <v>6800</v>
      </c>
      <c r="I68" s="5">
        <v>6800</v>
      </c>
      <c r="J68" s="5">
        <v>6800</v>
      </c>
      <c r="K68" s="1">
        <v>10000</v>
      </c>
      <c r="L68" s="1">
        <v>10000</v>
      </c>
      <c r="M68" s="1">
        <v>10000</v>
      </c>
    </row>
    <row r="69" spans="1:13" ht="12.75" customHeight="1" x14ac:dyDescent="0.25">
      <c r="A69" s="1"/>
      <c r="B69" s="1" t="s">
        <v>107</v>
      </c>
      <c r="C69" s="2">
        <v>623</v>
      </c>
      <c r="D69" s="2">
        <v>71</v>
      </c>
      <c r="E69" s="1" t="s">
        <v>111</v>
      </c>
      <c r="F69" s="1">
        <v>0</v>
      </c>
      <c r="G69" s="1">
        <v>88.99</v>
      </c>
      <c r="H69" s="5">
        <v>0</v>
      </c>
      <c r="I69" s="5">
        <v>0</v>
      </c>
      <c r="J69" s="5">
        <v>0</v>
      </c>
      <c r="K69" s="1">
        <v>0</v>
      </c>
      <c r="L69" s="1">
        <v>0</v>
      </c>
      <c r="M69" s="1">
        <v>0</v>
      </c>
    </row>
    <row r="70" spans="1:13" ht="12.75" customHeight="1" x14ac:dyDescent="0.25">
      <c r="A70" s="1" t="s">
        <v>15</v>
      </c>
      <c r="B70" s="1" t="s">
        <v>104</v>
      </c>
      <c r="C70" s="1" t="s">
        <v>112</v>
      </c>
      <c r="D70" s="2" t="s">
        <v>19</v>
      </c>
      <c r="E70" s="1" t="s">
        <v>113</v>
      </c>
      <c r="F70" s="1">
        <v>1357.93</v>
      </c>
      <c r="G70" s="1">
        <v>1434.78</v>
      </c>
      <c r="H70" s="5">
        <v>1680</v>
      </c>
      <c r="I70" s="5">
        <v>1680</v>
      </c>
      <c r="J70" s="5">
        <v>1680</v>
      </c>
      <c r="K70" s="1">
        <v>2660</v>
      </c>
      <c r="L70" s="1">
        <v>2590</v>
      </c>
      <c r="M70" s="1">
        <v>2590</v>
      </c>
    </row>
    <row r="71" spans="1:13" ht="12.75" customHeight="1" x14ac:dyDescent="0.25">
      <c r="A71" s="1"/>
      <c r="B71" s="1" t="s">
        <v>107</v>
      </c>
      <c r="C71" s="2">
        <v>625001</v>
      </c>
      <c r="D71" s="2">
        <v>71</v>
      </c>
      <c r="E71" s="1" t="s">
        <v>113</v>
      </c>
      <c r="F71" s="1">
        <v>0</v>
      </c>
      <c r="G71" s="1">
        <v>22.65</v>
      </c>
      <c r="H71" s="5">
        <v>0</v>
      </c>
      <c r="I71" s="5">
        <v>0</v>
      </c>
      <c r="J71" s="5">
        <v>0</v>
      </c>
      <c r="K71" s="1">
        <v>0</v>
      </c>
      <c r="L71" s="1">
        <v>0</v>
      </c>
      <c r="M71" s="1">
        <v>0</v>
      </c>
    </row>
    <row r="72" spans="1:13" ht="12.75" customHeight="1" x14ac:dyDescent="0.25">
      <c r="A72" s="1" t="s">
        <v>15</v>
      </c>
      <c r="B72" s="1" t="s">
        <v>104</v>
      </c>
      <c r="C72" s="1" t="s">
        <v>114</v>
      </c>
      <c r="D72" s="2" t="s">
        <v>19</v>
      </c>
      <c r="E72" s="1" t="s">
        <v>115</v>
      </c>
      <c r="F72" s="1">
        <v>13601.6</v>
      </c>
      <c r="G72" s="1">
        <v>14723.36</v>
      </c>
      <c r="H72" s="5">
        <v>16800</v>
      </c>
      <c r="I72" s="5">
        <v>16800</v>
      </c>
      <c r="J72" s="5">
        <v>16800</v>
      </c>
      <c r="K72" s="1">
        <v>26600</v>
      </c>
      <c r="L72" s="1">
        <v>25900</v>
      </c>
      <c r="M72" s="1">
        <v>25900</v>
      </c>
    </row>
    <row r="73" spans="1:13" ht="12.75" customHeight="1" x14ac:dyDescent="0.25">
      <c r="A73" s="1"/>
      <c r="B73" s="1" t="s">
        <v>107</v>
      </c>
      <c r="C73" s="2">
        <v>625002</v>
      </c>
      <c r="D73" s="2">
        <v>71</v>
      </c>
      <c r="E73" s="1" t="s">
        <v>115</v>
      </c>
      <c r="F73" s="1">
        <v>0</v>
      </c>
      <c r="G73" s="1">
        <v>226.56</v>
      </c>
      <c r="H73" s="5">
        <v>0</v>
      </c>
      <c r="I73" s="5">
        <v>0</v>
      </c>
      <c r="J73" s="5"/>
      <c r="K73" s="1">
        <v>0</v>
      </c>
      <c r="L73" s="1">
        <v>0</v>
      </c>
      <c r="M73" s="1">
        <v>0</v>
      </c>
    </row>
    <row r="74" spans="1:13" ht="12.75" customHeight="1" x14ac:dyDescent="0.25">
      <c r="A74" s="1" t="s">
        <v>15</v>
      </c>
      <c r="B74" s="1" t="s">
        <v>104</v>
      </c>
      <c r="C74" s="1" t="s">
        <v>116</v>
      </c>
      <c r="D74" s="2" t="s">
        <v>19</v>
      </c>
      <c r="E74" s="1" t="s">
        <v>117</v>
      </c>
      <c r="F74" s="1">
        <v>785.79</v>
      </c>
      <c r="G74" s="1">
        <v>849.38</v>
      </c>
      <c r="H74" s="5">
        <v>1000</v>
      </c>
      <c r="I74" s="5">
        <v>1000</v>
      </c>
      <c r="J74" s="5">
        <v>1000</v>
      </c>
      <c r="K74" s="1">
        <v>1520</v>
      </c>
      <c r="L74" s="1">
        <v>1480</v>
      </c>
      <c r="M74" s="1">
        <v>1480</v>
      </c>
    </row>
    <row r="75" spans="1:13" ht="12.75" customHeight="1" x14ac:dyDescent="0.25">
      <c r="A75" s="1"/>
      <c r="B75" s="1" t="s">
        <v>107</v>
      </c>
      <c r="C75" s="2">
        <v>625003</v>
      </c>
      <c r="D75" s="2">
        <v>71</v>
      </c>
      <c r="E75" s="1" t="s">
        <v>117</v>
      </c>
      <c r="F75" s="1">
        <v>0</v>
      </c>
      <c r="G75" s="1">
        <v>12.92</v>
      </c>
      <c r="H75" s="5">
        <v>0</v>
      </c>
      <c r="I75" s="5">
        <v>0</v>
      </c>
      <c r="J75" s="5">
        <v>0</v>
      </c>
      <c r="K75" s="1">
        <v>0</v>
      </c>
      <c r="L75" s="1">
        <v>0</v>
      </c>
      <c r="M75" s="1">
        <v>0</v>
      </c>
    </row>
    <row r="76" spans="1:13" ht="12.75" customHeight="1" x14ac:dyDescent="0.25">
      <c r="A76" s="1" t="s">
        <v>15</v>
      </c>
      <c r="B76" s="1" t="s">
        <v>104</v>
      </c>
      <c r="C76" s="1" t="s">
        <v>118</v>
      </c>
      <c r="D76" s="2" t="s">
        <v>19</v>
      </c>
      <c r="E76" s="1" t="s">
        <v>119</v>
      </c>
      <c r="F76" s="1">
        <v>2517.8000000000002</v>
      </c>
      <c r="G76" s="1">
        <v>2695.68</v>
      </c>
      <c r="H76" s="5">
        <v>3600</v>
      </c>
      <c r="I76" s="5">
        <v>3600</v>
      </c>
      <c r="J76" s="5">
        <v>3600</v>
      </c>
      <c r="K76" s="1">
        <v>5700</v>
      </c>
      <c r="L76" s="1">
        <v>5550</v>
      </c>
      <c r="M76" s="1">
        <v>5550</v>
      </c>
    </row>
    <row r="77" spans="1:13" ht="12.75" customHeight="1" x14ac:dyDescent="0.25">
      <c r="A77" s="1"/>
      <c r="B77" s="1" t="s">
        <v>107</v>
      </c>
      <c r="C77" s="2">
        <v>625004</v>
      </c>
      <c r="D77" s="2">
        <v>71</v>
      </c>
      <c r="E77" s="1" t="s">
        <v>119</v>
      </c>
      <c r="F77" s="1">
        <v>0</v>
      </c>
      <c r="G77" s="1">
        <v>48.54</v>
      </c>
      <c r="H77" s="5">
        <v>0</v>
      </c>
      <c r="I77" s="5">
        <v>0</v>
      </c>
      <c r="J77" s="5">
        <v>0</v>
      </c>
      <c r="K77" s="1">
        <v>0</v>
      </c>
      <c r="L77" s="1">
        <v>0</v>
      </c>
      <c r="M77" s="1">
        <v>0</v>
      </c>
    </row>
    <row r="78" spans="1:13" ht="12.75" customHeight="1" x14ac:dyDescent="0.25">
      <c r="A78" s="1" t="s">
        <v>15</v>
      </c>
      <c r="B78" s="1" t="s">
        <v>104</v>
      </c>
      <c r="C78" s="1" t="s">
        <v>120</v>
      </c>
      <c r="D78" s="2" t="s">
        <v>19</v>
      </c>
      <c r="E78" s="1" t="s">
        <v>121</v>
      </c>
      <c r="F78" s="1">
        <v>903.55</v>
      </c>
      <c r="G78" s="1">
        <v>955.4</v>
      </c>
      <c r="H78" s="5">
        <v>1200</v>
      </c>
      <c r="I78" s="5">
        <v>1200</v>
      </c>
      <c r="J78" s="5">
        <v>1200</v>
      </c>
      <c r="K78" s="1">
        <v>1900</v>
      </c>
      <c r="L78" s="1">
        <v>1850</v>
      </c>
      <c r="M78" s="1">
        <v>1850</v>
      </c>
    </row>
    <row r="79" spans="1:13" ht="12.75" customHeight="1" x14ac:dyDescent="0.25">
      <c r="A79" s="1"/>
      <c r="B79" s="1" t="s">
        <v>107</v>
      </c>
      <c r="C79" s="2">
        <v>625005</v>
      </c>
      <c r="D79" s="2">
        <v>71</v>
      </c>
      <c r="E79" s="1" t="s">
        <v>121</v>
      </c>
      <c r="F79" s="1">
        <v>0</v>
      </c>
      <c r="G79" s="1">
        <v>16.2</v>
      </c>
      <c r="H79" s="5">
        <v>0</v>
      </c>
      <c r="I79" s="5">
        <v>0</v>
      </c>
      <c r="J79" s="5">
        <v>0</v>
      </c>
      <c r="K79" s="1">
        <v>0</v>
      </c>
      <c r="L79" s="1">
        <v>0</v>
      </c>
      <c r="M79" s="1">
        <v>0</v>
      </c>
    </row>
    <row r="80" spans="1:13" ht="12.75" customHeight="1" x14ac:dyDescent="0.25">
      <c r="A80" s="1" t="s">
        <v>15</v>
      </c>
      <c r="B80" s="1" t="s">
        <v>104</v>
      </c>
      <c r="C80" s="1" t="s">
        <v>122</v>
      </c>
      <c r="D80" s="2" t="s">
        <v>19</v>
      </c>
      <c r="E80" s="1" t="s">
        <v>123</v>
      </c>
      <c r="F80" s="1">
        <v>4614.55</v>
      </c>
      <c r="G80" s="1">
        <v>4994.99</v>
      </c>
      <c r="H80" s="5">
        <v>5000</v>
      </c>
      <c r="I80" s="5">
        <v>5000</v>
      </c>
      <c r="J80" s="5">
        <v>5000</v>
      </c>
      <c r="K80" s="1">
        <v>9025</v>
      </c>
      <c r="L80" s="1">
        <v>8800</v>
      </c>
      <c r="M80" s="1">
        <v>8800</v>
      </c>
    </row>
    <row r="81" spans="1:13" ht="12.75" customHeight="1" x14ac:dyDescent="0.25">
      <c r="A81" s="1"/>
      <c r="B81" s="1" t="s">
        <v>107</v>
      </c>
      <c r="C81" s="2">
        <v>625007</v>
      </c>
      <c r="D81" s="2">
        <v>71</v>
      </c>
      <c r="E81" s="1" t="s">
        <v>123</v>
      </c>
      <c r="F81" s="1">
        <v>0</v>
      </c>
      <c r="G81" s="1">
        <v>76.849999999999994</v>
      </c>
      <c r="H81" s="5">
        <v>0</v>
      </c>
      <c r="I81" s="5">
        <v>0</v>
      </c>
      <c r="J81" s="5">
        <v>0</v>
      </c>
      <c r="K81" s="1">
        <v>0</v>
      </c>
      <c r="L81" s="1">
        <v>0</v>
      </c>
      <c r="M81" s="1">
        <v>0</v>
      </c>
    </row>
    <row r="82" spans="1:13" ht="12.75" customHeight="1" x14ac:dyDescent="0.25">
      <c r="A82" s="1" t="s">
        <v>15</v>
      </c>
      <c r="B82" s="1" t="s">
        <v>104</v>
      </c>
      <c r="C82" s="1" t="s">
        <v>124</v>
      </c>
      <c r="D82" s="2" t="s">
        <v>19</v>
      </c>
      <c r="E82" s="1" t="s">
        <v>125</v>
      </c>
      <c r="F82" s="1">
        <v>318.88</v>
      </c>
      <c r="G82" s="1">
        <v>297</v>
      </c>
      <c r="H82" s="5">
        <v>500</v>
      </c>
      <c r="I82" s="5">
        <v>500</v>
      </c>
      <c r="J82" s="5">
        <v>500</v>
      </c>
      <c r="K82" s="1">
        <v>500</v>
      </c>
      <c r="L82" s="1">
        <v>500</v>
      </c>
      <c r="M82" s="1">
        <v>500</v>
      </c>
    </row>
    <row r="83" spans="1:13" ht="12.75" customHeight="1" x14ac:dyDescent="0.25">
      <c r="A83" s="1"/>
      <c r="B83" s="1" t="s">
        <v>104</v>
      </c>
      <c r="C83" s="1" t="s">
        <v>126</v>
      </c>
      <c r="D83" s="2" t="s">
        <v>19</v>
      </c>
      <c r="E83" s="1" t="s">
        <v>127</v>
      </c>
      <c r="F83" s="1">
        <v>2591.7800000000002</v>
      </c>
      <c r="G83" s="1">
        <v>2708</v>
      </c>
      <c r="H83" s="5">
        <v>3500</v>
      </c>
      <c r="I83" s="5">
        <v>3500</v>
      </c>
      <c r="J83" s="5">
        <v>3500</v>
      </c>
      <c r="K83" s="1">
        <v>3500</v>
      </c>
      <c r="L83" s="1">
        <v>3500</v>
      </c>
      <c r="M83" s="1">
        <v>3500</v>
      </c>
    </row>
    <row r="84" spans="1:13" ht="12.75" customHeight="1" x14ac:dyDescent="0.25">
      <c r="A84" s="1" t="s">
        <v>15</v>
      </c>
      <c r="B84" s="1" t="s">
        <v>104</v>
      </c>
      <c r="C84" s="1" t="s">
        <v>126</v>
      </c>
      <c r="D84" s="2" t="s">
        <v>19</v>
      </c>
      <c r="E84" s="1" t="s">
        <v>128</v>
      </c>
      <c r="F84" s="1">
        <v>4725.6000000000004</v>
      </c>
      <c r="G84" s="1">
        <v>7682.4</v>
      </c>
      <c r="H84" s="5">
        <v>5500</v>
      </c>
      <c r="I84" s="5">
        <v>5500</v>
      </c>
      <c r="J84" s="5">
        <v>5500</v>
      </c>
      <c r="K84" s="1">
        <v>4500</v>
      </c>
      <c r="L84" s="1">
        <v>4500</v>
      </c>
      <c r="M84" s="1">
        <v>4500</v>
      </c>
    </row>
    <row r="85" spans="1:13" ht="12.75" customHeight="1" x14ac:dyDescent="0.25">
      <c r="A85" s="1" t="s">
        <v>15</v>
      </c>
      <c r="B85" s="1" t="s">
        <v>104</v>
      </c>
      <c r="C85" s="1" t="s">
        <v>129</v>
      </c>
      <c r="D85" s="2" t="s">
        <v>19</v>
      </c>
      <c r="E85" s="1" t="s">
        <v>130</v>
      </c>
      <c r="F85" s="1">
        <v>311.33999999999997</v>
      </c>
      <c r="G85" s="1">
        <v>404.48</v>
      </c>
      <c r="H85" s="5">
        <v>400</v>
      </c>
      <c r="I85" s="5">
        <v>400</v>
      </c>
      <c r="J85" s="5">
        <v>400</v>
      </c>
      <c r="K85" s="1">
        <v>400</v>
      </c>
      <c r="L85" s="1">
        <v>400</v>
      </c>
      <c r="M85" s="1">
        <v>400</v>
      </c>
    </row>
    <row r="86" spans="1:13" ht="12.75" customHeight="1" x14ac:dyDescent="0.25">
      <c r="A86" s="1" t="s">
        <v>15</v>
      </c>
      <c r="B86" s="1" t="s">
        <v>104</v>
      </c>
      <c r="C86" s="1" t="s">
        <v>131</v>
      </c>
      <c r="D86" s="2" t="s">
        <v>19</v>
      </c>
      <c r="E86" s="1" t="s">
        <v>132</v>
      </c>
      <c r="F86" s="1">
        <v>1281.3</v>
      </c>
      <c r="G86" s="1">
        <v>1110.3</v>
      </c>
      <c r="H86" s="5">
        <v>1300</v>
      </c>
      <c r="I86" s="5">
        <v>1300</v>
      </c>
      <c r="J86" s="5">
        <v>1300</v>
      </c>
      <c r="K86" s="1">
        <v>1000</v>
      </c>
      <c r="L86" s="1">
        <v>1000</v>
      </c>
      <c r="M86" s="1">
        <v>1000</v>
      </c>
    </row>
    <row r="87" spans="1:13" ht="12.75" customHeight="1" x14ac:dyDescent="0.25">
      <c r="A87" s="1" t="s">
        <v>15</v>
      </c>
      <c r="B87" s="1" t="s">
        <v>104</v>
      </c>
      <c r="C87" s="1" t="s">
        <v>133</v>
      </c>
      <c r="D87" s="2" t="s">
        <v>19</v>
      </c>
      <c r="E87" s="1" t="s">
        <v>134</v>
      </c>
      <c r="F87" s="1">
        <v>306</v>
      </c>
      <c r="G87" s="1">
        <v>600.65</v>
      </c>
      <c r="H87" s="5">
        <v>0</v>
      </c>
      <c r="I87" s="5">
        <v>0</v>
      </c>
      <c r="J87" s="5">
        <v>0</v>
      </c>
      <c r="K87" s="1">
        <v>0</v>
      </c>
      <c r="L87" s="1">
        <v>0</v>
      </c>
      <c r="M87" s="1">
        <v>0</v>
      </c>
    </row>
    <row r="88" spans="1:13" ht="12.75" customHeight="1" x14ac:dyDescent="0.25">
      <c r="A88" s="1" t="s">
        <v>15</v>
      </c>
      <c r="B88" s="1" t="s">
        <v>104</v>
      </c>
      <c r="C88" s="1" t="s">
        <v>135</v>
      </c>
      <c r="D88" s="2" t="s">
        <v>19</v>
      </c>
      <c r="E88" s="1" t="s">
        <v>136</v>
      </c>
      <c r="F88" s="1">
        <v>1454.14</v>
      </c>
      <c r="G88" s="1">
        <v>825.52</v>
      </c>
      <c r="H88" s="5">
        <v>1500</v>
      </c>
      <c r="I88" s="5">
        <v>1500</v>
      </c>
      <c r="J88" s="5">
        <v>1500</v>
      </c>
      <c r="K88" s="1">
        <v>1500</v>
      </c>
      <c r="L88" s="1">
        <v>1500</v>
      </c>
      <c r="M88" s="1">
        <v>1500</v>
      </c>
    </row>
    <row r="89" spans="1:13" ht="12.75" customHeight="1" x14ac:dyDescent="0.25">
      <c r="A89" s="1" t="s">
        <v>15</v>
      </c>
      <c r="B89" s="1" t="s">
        <v>104</v>
      </c>
      <c r="C89" s="1" t="s">
        <v>135</v>
      </c>
      <c r="D89" s="2" t="s">
        <v>19</v>
      </c>
      <c r="E89" s="1" t="s">
        <v>137</v>
      </c>
      <c r="F89" s="1">
        <v>222.37</v>
      </c>
      <c r="G89" s="1">
        <v>303.22000000000003</v>
      </c>
      <c r="H89" s="5">
        <v>200</v>
      </c>
      <c r="I89" s="5">
        <v>200</v>
      </c>
      <c r="J89" s="5">
        <v>200</v>
      </c>
      <c r="K89" s="1">
        <v>200</v>
      </c>
      <c r="L89" s="1">
        <v>200</v>
      </c>
      <c r="M89" s="1">
        <v>200</v>
      </c>
    </row>
    <row r="90" spans="1:13" ht="12.75" customHeight="1" x14ac:dyDescent="0.25">
      <c r="A90" s="1" t="s">
        <v>15</v>
      </c>
      <c r="B90" s="1" t="s">
        <v>104</v>
      </c>
      <c r="C90" s="1" t="s">
        <v>135</v>
      </c>
      <c r="D90" s="2" t="s">
        <v>19</v>
      </c>
      <c r="E90" s="1" t="s">
        <v>138</v>
      </c>
      <c r="F90" s="1">
        <v>847.23</v>
      </c>
      <c r="G90" s="1">
        <v>1496.69</v>
      </c>
      <c r="H90" s="5">
        <v>1000</v>
      </c>
      <c r="I90" s="5">
        <v>1000</v>
      </c>
      <c r="J90" s="5">
        <v>1000</v>
      </c>
      <c r="K90" s="1">
        <v>1000</v>
      </c>
      <c r="L90" s="1">
        <v>1000</v>
      </c>
      <c r="M90" s="1">
        <v>1000</v>
      </c>
    </row>
    <row r="91" spans="1:13" ht="12.75" customHeight="1" x14ac:dyDescent="0.25">
      <c r="A91" s="1" t="s">
        <v>15</v>
      </c>
      <c r="B91" s="1" t="s">
        <v>104</v>
      </c>
      <c r="C91" s="1" t="s">
        <v>139</v>
      </c>
      <c r="D91" s="2" t="s">
        <v>19</v>
      </c>
      <c r="E91" s="1" t="s">
        <v>140</v>
      </c>
      <c r="F91" s="1">
        <v>639</v>
      </c>
      <c r="G91" s="1">
        <v>2713.3</v>
      </c>
      <c r="H91" s="5">
        <v>1000</v>
      </c>
      <c r="I91" s="5">
        <v>1000</v>
      </c>
      <c r="J91" s="5">
        <v>1000</v>
      </c>
      <c r="K91" s="1">
        <v>1000</v>
      </c>
      <c r="L91" s="1">
        <v>1000</v>
      </c>
      <c r="M91" s="1">
        <v>1000</v>
      </c>
    </row>
    <row r="92" spans="1:13" ht="12.75" customHeight="1" x14ac:dyDescent="0.25">
      <c r="A92" s="1" t="s">
        <v>15</v>
      </c>
      <c r="B92" s="1" t="s">
        <v>104</v>
      </c>
      <c r="C92" s="1" t="s">
        <v>141</v>
      </c>
      <c r="D92" s="2" t="s">
        <v>19</v>
      </c>
      <c r="E92" s="1" t="s">
        <v>142</v>
      </c>
      <c r="F92" s="1">
        <v>2109.92</v>
      </c>
      <c r="G92" s="1">
        <v>1679.48</v>
      </c>
      <c r="H92" s="5">
        <v>2000</v>
      </c>
      <c r="I92" s="5">
        <v>2000</v>
      </c>
      <c r="J92" s="5">
        <v>2000</v>
      </c>
      <c r="K92" s="1">
        <v>2000</v>
      </c>
      <c r="L92" s="1">
        <v>2000</v>
      </c>
      <c r="M92" s="1">
        <v>2000</v>
      </c>
    </row>
    <row r="93" spans="1:13" ht="12.75" customHeight="1" x14ac:dyDescent="0.25">
      <c r="A93" s="1" t="s">
        <v>15</v>
      </c>
      <c r="B93" s="1" t="s">
        <v>104</v>
      </c>
      <c r="C93" s="1" t="s">
        <v>143</v>
      </c>
      <c r="D93" s="2" t="s">
        <v>19</v>
      </c>
      <c r="E93" s="1" t="s">
        <v>144</v>
      </c>
      <c r="F93" s="1">
        <v>2592.63</v>
      </c>
      <c r="G93" s="1">
        <v>2585.66</v>
      </c>
      <c r="H93" s="5">
        <v>2500</v>
      </c>
      <c r="I93" s="5">
        <v>2500</v>
      </c>
      <c r="J93" s="5">
        <v>2500</v>
      </c>
      <c r="K93" s="1">
        <v>2500</v>
      </c>
      <c r="L93" s="1">
        <v>2500</v>
      </c>
      <c r="M93" s="1">
        <v>2500</v>
      </c>
    </row>
    <row r="94" spans="1:13" ht="12.75" customHeight="1" x14ac:dyDescent="0.25">
      <c r="A94" s="1" t="s">
        <v>15</v>
      </c>
      <c r="B94" s="1" t="s">
        <v>104</v>
      </c>
      <c r="C94" s="1" t="s">
        <v>145</v>
      </c>
      <c r="D94" s="2" t="s">
        <v>19</v>
      </c>
      <c r="E94" s="1" t="s">
        <v>146</v>
      </c>
      <c r="F94" s="1">
        <v>6913.41</v>
      </c>
      <c r="G94" s="1">
        <v>5769.34</v>
      </c>
      <c r="H94" s="5">
        <v>4000</v>
      </c>
      <c r="I94" s="5">
        <v>4000</v>
      </c>
      <c r="J94" s="5">
        <v>4000</v>
      </c>
      <c r="K94" s="1">
        <v>3000</v>
      </c>
      <c r="L94" s="1">
        <v>3000</v>
      </c>
      <c r="M94" s="1">
        <v>3000</v>
      </c>
    </row>
    <row r="95" spans="1:13" ht="12.75" customHeight="1" x14ac:dyDescent="0.25">
      <c r="A95" s="1" t="s">
        <v>15</v>
      </c>
      <c r="B95" s="1" t="s">
        <v>104</v>
      </c>
      <c r="C95" s="1" t="s">
        <v>147</v>
      </c>
      <c r="D95" s="2" t="s">
        <v>19</v>
      </c>
      <c r="E95" s="1" t="s">
        <v>148</v>
      </c>
      <c r="F95" s="1">
        <v>1298.69</v>
      </c>
      <c r="G95" s="1">
        <v>1350.35</v>
      </c>
      <c r="H95" s="5">
        <v>1300</v>
      </c>
      <c r="I95" s="5">
        <v>1300</v>
      </c>
      <c r="J95" s="5">
        <v>1300</v>
      </c>
      <c r="K95" s="1">
        <v>1600</v>
      </c>
      <c r="L95" s="1">
        <v>1600</v>
      </c>
      <c r="M95" s="1">
        <v>1600</v>
      </c>
    </row>
    <row r="96" spans="1:13" ht="12.75" customHeight="1" x14ac:dyDescent="0.25">
      <c r="A96" s="1" t="s">
        <v>15</v>
      </c>
      <c r="B96" s="1" t="s">
        <v>104</v>
      </c>
      <c r="C96" s="1" t="s">
        <v>149</v>
      </c>
      <c r="D96" s="2" t="s">
        <v>19</v>
      </c>
      <c r="E96" s="1" t="s">
        <v>150</v>
      </c>
      <c r="F96" s="1">
        <v>38.700000000000003</v>
      </c>
      <c r="G96" s="1">
        <v>60</v>
      </c>
      <c r="H96" s="5">
        <v>200</v>
      </c>
      <c r="I96" s="5">
        <v>200</v>
      </c>
      <c r="J96" s="5">
        <v>200</v>
      </c>
      <c r="K96" s="1">
        <v>200</v>
      </c>
      <c r="L96" s="1">
        <v>200</v>
      </c>
      <c r="M96" s="1">
        <v>200</v>
      </c>
    </row>
    <row r="97" spans="1:39" ht="12.75" customHeight="1" x14ac:dyDescent="0.25">
      <c r="A97" s="1" t="s">
        <v>15</v>
      </c>
      <c r="B97" s="1" t="s">
        <v>104</v>
      </c>
      <c r="C97" s="1" t="s">
        <v>151</v>
      </c>
      <c r="D97" s="2" t="s">
        <v>19</v>
      </c>
      <c r="E97" s="1" t="s">
        <v>152</v>
      </c>
      <c r="F97" s="1">
        <v>749.85</v>
      </c>
      <c r="G97" s="1">
        <v>0</v>
      </c>
      <c r="H97" s="5">
        <v>3360</v>
      </c>
      <c r="I97" s="5">
        <v>3360</v>
      </c>
      <c r="J97" s="5">
        <v>3360</v>
      </c>
      <c r="K97" s="1">
        <v>500</v>
      </c>
      <c r="L97" s="1">
        <v>500</v>
      </c>
      <c r="M97" s="1">
        <v>500</v>
      </c>
    </row>
    <row r="98" spans="1:39" ht="12.75" customHeight="1" x14ac:dyDescent="0.25">
      <c r="A98" s="1" t="s">
        <v>15</v>
      </c>
      <c r="B98" s="1" t="s">
        <v>104</v>
      </c>
      <c r="C98" s="1" t="s">
        <v>151</v>
      </c>
      <c r="D98" s="2">
        <v>43</v>
      </c>
      <c r="E98" s="1" t="s">
        <v>152</v>
      </c>
      <c r="F98" s="1">
        <v>0</v>
      </c>
      <c r="G98" s="1">
        <v>0</v>
      </c>
      <c r="H98" s="5">
        <v>0</v>
      </c>
      <c r="I98" s="5">
        <v>1956</v>
      </c>
      <c r="J98" s="5">
        <v>1956</v>
      </c>
      <c r="K98" s="1">
        <v>0</v>
      </c>
      <c r="L98" s="1">
        <v>0</v>
      </c>
      <c r="M98" s="1">
        <v>0</v>
      </c>
    </row>
    <row r="99" spans="1:39" ht="12.75" customHeight="1" x14ac:dyDescent="0.25">
      <c r="A99" s="1"/>
      <c r="B99" s="1" t="s">
        <v>107</v>
      </c>
      <c r="C99" s="2">
        <v>635006</v>
      </c>
      <c r="D99" s="2">
        <v>46</v>
      </c>
      <c r="E99" s="1" t="s">
        <v>152</v>
      </c>
      <c r="F99" s="1">
        <v>0</v>
      </c>
      <c r="G99" s="1">
        <v>2623</v>
      </c>
      <c r="H99" s="5">
        <v>0</v>
      </c>
      <c r="I99" s="5">
        <v>0</v>
      </c>
      <c r="J99" s="5">
        <v>0</v>
      </c>
      <c r="K99" s="1">
        <v>0</v>
      </c>
      <c r="L99" s="1">
        <v>0</v>
      </c>
      <c r="M99" s="1">
        <v>0</v>
      </c>
    </row>
    <row r="100" spans="1:39" ht="12.75" customHeight="1" x14ac:dyDescent="0.25">
      <c r="A100" s="1" t="s">
        <v>15</v>
      </c>
      <c r="B100" s="1" t="s">
        <v>104</v>
      </c>
      <c r="C100" s="1" t="s">
        <v>153</v>
      </c>
      <c r="D100" s="2" t="s">
        <v>19</v>
      </c>
      <c r="E100" s="1" t="s">
        <v>152</v>
      </c>
      <c r="F100" s="1">
        <v>2353.56</v>
      </c>
      <c r="G100" s="1">
        <v>2596.9</v>
      </c>
      <c r="H100" s="5">
        <v>2400</v>
      </c>
      <c r="I100" s="5">
        <v>2400</v>
      </c>
      <c r="J100" s="5">
        <v>2400</v>
      </c>
      <c r="K100" s="1">
        <v>500</v>
      </c>
      <c r="L100" s="1">
        <v>500</v>
      </c>
      <c r="M100" s="1">
        <v>500</v>
      </c>
    </row>
    <row r="101" spans="1:39" ht="12.75" customHeight="1" x14ac:dyDescent="0.25">
      <c r="A101" s="1" t="s">
        <v>15</v>
      </c>
      <c r="B101" s="1" t="s">
        <v>104</v>
      </c>
      <c r="C101" s="1" t="s">
        <v>154</v>
      </c>
      <c r="D101" s="2" t="s">
        <v>19</v>
      </c>
      <c r="E101" s="1" t="s">
        <v>155</v>
      </c>
      <c r="F101" s="1">
        <v>638</v>
      </c>
      <c r="G101" s="1">
        <v>151.5</v>
      </c>
      <c r="H101" s="5">
        <v>500</v>
      </c>
      <c r="I101" s="5">
        <v>500</v>
      </c>
      <c r="J101" s="5">
        <v>500</v>
      </c>
      <c r="K101" s="1">
        <v>300</v>
      </c>
      <c r="L101" s="1">
        <v>300</v>
      </c>
      <c r="M101" s="1">
        <v>300</v>
      </c>
    </row>
    <row r="102" spans="1:39" ht="12.75" customHeight="1" x14ac:dyDescent="0.25">
      <c r="A102" s="1" t="s">
        <v>15</v>
      </c>
      <c r="B102" s="1" t="s">
        <v>104</v>
      </c>
      <c r="C102" s="1" t="s">
        <v>156</v>
      </c>
      <c r="D102" s="2" t="s">
        <v>19</v>
      </c>
      <c r="E102" s="1" t="s">
        <v>157</v>
      </c>
      <c r="F102" s="1">
        <v>0</v>
      </c>
      <c r="G102" s="1">
        <v>0</v>
      </c>
      <c r="H102" s="5">
        <v>0</v>
      </c>
      <c r="I102" s="5">
        <v>0</v>
      </c>
      <c r="J102" s="5">
        <v>0</v>
      </c>
      <c r="K102" s="1">
        <v>0</v>
      </c>
      <c r="L102" s="1">
        <v>0</v>
      </c>
      <c r="M102" s="1">
        <v>0</v>
      </c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</row>
    <row r="103" spans="1:39" ht="12.75" customHeight="1" x14ac:dyDescent="0.25">
      <c r="A103" s="1" t="s">
        <v>15</v>
      </c>
      <c r="B103" s="1" t="s">
        <v>104</v>
      </c>
      <c r="C103" s="1" t="s">
        <v>158</v>
      </c>
      <c r="D103" s="2" t="s">
        <v>64</v>
      </c>
      <c r="E103" s="1" t="s">
        <v>159</v>
      </c>
      <c r="F103" s="1">
        <v>737.56</v>
      </c>
      <c r="G103" s="1">
        <v>333.52</v>
      </c>
      <c r="H103" s="5">
        <v>370</v>
      </c>
      <c r="I103" s="5">
        <v>370</v>
      </c>
      <c r="J103" s="5">
        <v>370</v>
      </c>
      <c r="K103" s="1">
        <v>500</v>
      </c>
      <c r="L103" s="1">
        <v>500</v>
      </c>
      <c r="M103" s="1">
        <v>500</v>
      </c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</row>
    <row r="104" spans="1:39" ht="12.75" customHeight="1" x14ac:dyDescent="0.25">
      <c r="A104" s="1" t="s">
        <v>15</v>
      </c>
      <c r="B104" s="1" t="s">
        <v>104</v>
      </c>
      <c r="C104" s="1" t="s">
        <v>158</v>
      </c>
      <c r="D104" s="2" t="s">
        <v>19</v>
      </c>
      <c r="E104" s="1" t="s">
        <v>159</v>
      </c>
      <c r="F104" s="1">
        <v>5482.01</v>
      </c>
      <c r="G104" s="1">
        <v>11127.92</v>
      </c>
      <c r="H104" s="5">
        <v>4230</v>
      </c>
      <c r="I104" s="5">
        <v>4230</v>
      </c>
      <c r="J104" s="5">
        <v>4230</v>
      </c>
      <c r="K104" s="1">
        <v>500</v>
      </c>
      <c r="L104" s="1">
        <v>500</v>
      </c>
      <c r="M104" s="1">
        <v>500</v>
      </c>
    </row>
    <row r="105" spans="1:39" ht="12.75" customHeight="1" x14ac:dyDescent="0.25">
      <c r="A105" s="1" t="s">
        <v>15</v>
      </c>
      <c r="B105" s="1" t="s">
        <v>104</v>
      </c>
      <c r="C105" s="1" t="s">
        <v>160</v>
      </c>
      <c r="D105" s="2" t="s">
        <v>19</v>
      </c>
      <c r="E105" s="1" t="s">
        <v>161</v>
      </c>
      <c r="F105" s="1">
        <v>10127.879999999999</v>
      </c>
      <c r="G105" s="10">
        <v>300</v>
      </c>
      <c r="H105" s="5">
        <v>5000</v>
      </c>
      <c r="I105" s="5">
        <v>5000</v>
      </c>
      <c r="J105" s="5">
        <v>5000</v>
      </c>
      <c r="K105" s="1">
        <v>5000</v>
      </c>
      <c r="L105" s="1">
        <v>5000</v>
      </c>
      <c r="M105" s="1">
        <v>5000</v>
      </c>
    </row>
    <row r="106" spans="1:39" ht="12.75" customHeight="1" x14ac:dyDescent="0.25">
      <c r="A106" s="1" t="s">
        <v>15</v>
      </c>
      <c r="B106" s="1" t="s">
        <v>104</v>
      </c>
      <c r="C106" s="1" t="s">
        <v>162</v>
      </c>
      <c r="D106" s="2" t="s">
        <v>19</v>
      </c>
      <c r="E106" s="1" t="s">
        <v>163</v>
      </c>
      <c r="F106" s="1">
        <v>0</v>
      </c>
      <c r="G106" s="10">
        <v>244</v>
      </c>
      <c r="H106" s="5">
        <v>400</v>
      </c>
      <c r="I106" s="5">
        <v>400</v>
      </c>
      <c r="J106" s="5">
        <v>400</v>
      </c>
      <c r="K106" s="1">
        <v>400</v>
      </c>
      <c r="L106" s="1">
        <v>400</v>
      </c>
      <c r="M106" s="1">
        <v>400</v>
      </c>
    </row>
    <row r="107" spans="1:39" ht="12.75" customHeight="1" x14ac:dyDescent="0.25">
      <c r="A107" s="1" t="s">
        <v>15</v>
      </c>
      <c r="B107" s="1" t="s">
        <v>104</v>
      </c>
      <c r="C107" s="1" t="s">
        <v>164</v>
      </c>
      <c r="D107" s="2" t="s">
        <v>19</v>
      </c>
      <c r="E107" s="1" t="s">
        <v>165</v>
      </c>
      <c r="F107" s="1">
        <v>9780.83</v>
      </c>
      <c r="G107" s="10">
        <v>9968</v>
      </c>
      <c r="H107" s="5">
        <v>9000</v>
      </c>
      <c r="I107" s="5">
        <v>9000</v>
      </c>
      <c r="J107" s="5">
        <v>9000</v>
      </c>
      <c r="K107" s="1">
        <v>10000</v>
      </c>
      <c r="L107" s="1">
        <v>10000</v>
      </c>
      <c r="M107" s="1">
        <v>10000</v>
      </c>
    </row>
    <row r="108" spans="1:39" ht="12.75" customHeight="1" x14ac:dyDescent="0.25">
      <c r="A108" s="1" t="s">
        <v>15</v>
      </c>
      <c r="B108" s="1" t="s">
        <v>104</v>
      </c>
      <c r="C108" s="1" t="s">
        <v>166</v>
      </c>
      <c r="D108" s="2" t="s">
        <v>19</v>
      </c>
      <c r="E108" s="1" t="s">
        <v>167</v>
      </c>
      <c r="F108" s="1">
        <v>1119.3399999999999</v>
      </c>
      <c r="G108" s="1">
        <v>8100.74</v>
      </c>
      <c r="H108" s="5">
        <v>3000</v>
      </c>
      <c r="I108" s="5">
        <v>3000</v>
      </c>
      <c r="J108" s="5">
        <v>3000</v>
      </c>
      <c r="K108" s="1">
        <v>3000</v>
      </c>
      <c r="L108" s="1">
        <v>3000</v>
      </c>
      <c r="M108" s="1">
        <v>3000</v>
      </c>
    </row>
    <row r="109" spans="1:39" s="17" customFormat="1" ht="12.75" customHeight="1" thickBot="1" x14ac:dyDescent="0.3">
      <c r="A109" s="14" t="s">
        <v>15</v>
      </c>
      <c r="B109" s="14" t="s">
        <v>104</v>
      </c>
      <c r="C109" s="14" t="s">
        <v>168</v>
      </c>
      <c r="D109" s="15" t="s">
        <v>19</v>
      </c>
      <c r="E109" s="14" t="s">
        <v>169</v>
      </c>
      <c r="F109" s="14">
        <v>1320.04</v>
      </c>
      <c r="G109" s="14">
        <v>1375.02</v>
      </c>
      <c r="H109" s="16">
        <v>1300</v>
      </c>
      <c r="I109" s="16">
        <v>1300</v>
      </c>
      <c r="J109" s="16">
        <v>1300</v>
      </c>
      <c r="K109" s="1">
        <v>1300</v>
      </c>
      <c r="L109" s="1">
        <v>1300</v>
      </c>
      <c r="M109" s="1">
        <v>1300</v>
      </c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9" s="13" customFormat="1" ht="12.75" customHeight="1" x14ac:dyDescent="0.25">
      <c r="A110" s="1"/>
      <c r="B110" s="1"/>
      <c r="C110" s="1"/>
      <c r="D110" s="2"/>
      <c r="E110" s="1"/>
      <c r="F110" s="6">
        <f t="shared" ref="F110:M110" si="7">SUM(F65:F109)</f>
        <v>190999.52000000008</v>
      </c>
      <c r="G110" s="6">
        <f t="shared" si="7"/>
        <v>213587.09999999998</v>
      </c>
      <c r="H110" s="8">
        <f t="shared" si="7"/>
        <v>220540</v>
      </c>
      <c r="I110" s="8">
        <f t="shared" si="7"/>
        <v>222496</v>
      </c>
      <c r="J110" s="8">
        <f t="shared" si="7"/>
        <v>222496</v>
      </c>
      <c r="K110" s="6">
        <f t="shared" si="7"/>
        <v>303205</v>
      </c>
      <c r="L110" s="6">
        <f t="shared" si="7"/>
        <v>296420</v>
      </c>
      <c r="M110" s="6">
        <f t="shared" si="7"/>
        <v>296420</v>
      </c>
    </row>
    <row r="111" spans="1:39" s="13" customFormat="1" ht="12.75" customHeight="1" x14ac:dyDescent="0.25">
      <c r="A111" s="1"/>
      <c r="B111" s="1"/>
      <c r="C111" s="1"/>
      <c r="D111" s="2"/>
      <c r="E111" s="6" t="s">
        <v>170</v>
      </c>
      <c r="F111" s="1"/>
      <c r="G111" s="1"/>
      <c r="H111" s="5"/>
      <c r="I111" s="5"/>
      <c r="J111" s="5"/>
      <c r="K111" s="1"/>
      <c r="L111" s="1"/>
      <c r="M111" s="1"/>
    </row>
    <row r="112" spans="1:39" ht="12.75" customHeight="1" x14ac:dyDescent="0.25">
      <c r="A112" s="18" t="s">
        <v>15</v>
      </c>
      <c r="B112" s="18" t="s">
        <v>171</v>
      </c>
      <c r="C112" s="18" t="s">
        <v>162</v>
      </c>
      <c r="D112" s="19" t="s">
        <v>19</v>
      </c>
      <c r="E112" s="18" t="s">
        <v>172</v>
      </c>
      <c r="F112" s="18">
        <v>366</v>
      </c>
      <c r="G112" s="18">
        <v>441.25</v>
      </c>
      <c r="H112" s="20">
        <v>0</v>
      </c>
      <c r="I112" s="20">
        <v>0</v>
      </c>
      <c r="J112" s="20">
        <v>0</v>
      </c>
      <c r="K112" s="1">
        <v>0</v>
      </c>
      <c r="L112" s="1">
        <v>0</v>
      </c>
      <c r="M112" s="1">
        <v>0</v>
      </c>
    </row>
    <row r="113" spans="1:49" ht="12.75" customHeight="1" x14ac:dyDescent="0.25">
      <c r="A113" s="1" t="s">
        <v>15</v>
      </c>
      <c r="B113" s="1" t="s">
        <v>171</v>
      </c>
      <c r="C113" s="1" t="s">
        <v>173</v>
      </c>
      <c r="D113" s="2" t="s">
        <v>19</v>
      </c>
      <c r="E113" s="1" t="s">
        <v>174</v>
      </c>
      <c r="F113" s="1">
        <v>677.75</v>
      </c>
      <c r="G113" s="1">
        <v>1496.84</v>
      </c>
      <c r="H113" s="5">
        <v>800</v>
      </c>
      <c r="I113" s="5">
        <v>800</v>
      </c>
      <c r="J113" s="5">
        <v>800</v>
      </c>
      <c r="K113" s="1">
        <v>1000</v>
      </c>
      <c r="L113" s="1">
        <v>1000</v>
      </c>
      <c r="M113" s="1">
        <v>1000</v>
      </c>
    </row>
    <row r="114" spans="1:49" ht="12.75" customHeight="1" x14ac:dyDescent="0.25">
      <c r="A114" s="1" t="s">
        <v>15</v>
      </c>
      <c r="B114" s="1" t="s">
        <v>171</v>
      </c>
      <c r="C114" s="1" t="s">
        <v>175</v>
      </c>
      <c r="D114" s="2" t="s">
        <v>19</v>
      </c>
      <c r="E114" s="1" t="s">
        <v>176</v>
      </c>
      <c r="F114" s="1">
        <v>0</v>
      </c>
      <c r="G114" s="1">
        <v>0</v>
      </c>
      <c r="H114" s="5">
        <v>0</v>
      </c>
      <c r="I114" s="5">
        <v>0</v>
      </c>
      <c r="J114" s="5">
        <v>0</v>
      </c>
      <c r="K114" s="1">
        <v>500</v>
      </c>
      <c r="L114" s="1">
        <v>500</v>
      </c>
      <c r="M114" s="1">
        <v>500</v>
      </c>
    </row>
    <row r="115" spans="1:49" s="17" customFormat="1" ht="12.75" customHeight="1" thickBot="1" x14ac:dyDescent="0.3">
      <c r="A115" s="14" t="s">
        <v>15</v>
      </c>
      <c r="B115" s="14" t="s">
        <v>171</v>
      </c>
      <c r="C115" s="14" t="s">
        <v>177</v>
      </c>
      <c r="D115" s="15" t="s">
        <v>19</v>
      </c>
      <c r="E115" s="14" t="s">
        <v>178</v>
      </c>
      <c r="F115" s="14">
        <v>0</v>
      </c>
      <c r="G115" s="14">
        <v>0</v>
      </c>
      <c r="H115" s="16">
        <v>0</v>
      </c>
      <c r="I115" s="16">
        <v>0</v>
      </c>
      <c r="J115" s="16">
        <v>0</v>
      </c>
      <c r="K115" s="1">
        <v>250</v>
      </c>
      <c r="L115" s="1">
        <v>250</v>
      </c>
      <c r="M115" s="1">
        <v>250</v>
      </c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</row>
    <row r="116" spans="1:49" s="13" customFormat="1" ht="12.75" customHeight="1" x14ac:dyDescent="0.25">
      <c r="A116" s="1"/>
      <c r="B116" s="1"/>
      <c r="C116" s="1"/>
      <c r="D116" s="2"/>
      <c r="E116" s="1"/>
      <c r="F116" s="6">
        <f t="shared" ref="F116:M116" si="8">SUM(F112:F115)</f>
        <v>1043.75</v>
      </c>
      <c r="G116" s="6">
        <f t="shared" si="8"/>
        <v>1938.09</v>
      </c>
      <c r="H116" s="8">
        <f t="shared" si="8"/>
        <v>800</v>
      </c>
      <c r="I116" s="8">
        <f t="shared" si="8"/>
        <v>800</v>
      </c>
      <c r="J116" s="8">
        <f t="shared" si="8"/>
        <v>800</v>
      </c>
      <c r="K116" s="6">
        <f t="shared" si="8"/>
        <v>1750</v>
      </c>
      <c r="L116" s="6">
        <f t="shared" si="8"/>
        <v>1750</v>
      </c>
      <c r="M116" s="6">
        <f t="shared" si="8"/>
        <v>1750</v>
      </c>
    </row>
    <row r="117" spans="1:49" s="13" customFormat="1" ht="12.75" customHeight="1" x14ac:dyDescent="0.25">
      <c r="A117" s="1"/>
      <c r="B117" s="1"/>
      <c r="C117" s="1"/>
      <c r="D117" s="2"/>
      <c r="E117" s="6" t="s">
        <v>179</v>
      </c>
      <c r="F117" s="1"/>
      <c r="G117" s="1"/>
      <c r="H117" s="5"/>
      <c r="I117" s="5"/>
      <c r="J117" s="5"/>
      <c r="K117" s="6"/>
      <c r="L117" s="6"/>
      <c r="M117" s="6"/>
    </row>
    <row r="118" spans="1:49" ht="12.75" customHeight="1" x14ac:dyDescent="0.25">
      <c r="A118" s="1" t="s">
        <v>15</v>
      </c>
      <c r="B118" s="18" t="s">
        <v>180</v>
      </c>
      <c r="C118" s="18" t="s">
        <v>105</v>
      </c>
      <c r="D118" s="19" t="s">
        <v>64</v>
      </c>
      <c r="E118" s="18" t="s">
        <v>106</v>
      </c>
      <c r="F118" s="18">
        <v>60</v>
      </c>
      <c r="G118" s="18">
        <v>240</v>
      </c>
      <c r="H118" s="20">
        <v>0</v>
      </c>
      <c r="I118" s="20">
        <v>0</v>
      </c>
      <c r="J118" s="20">
        <v>0</v>
      </c>
      <c r="K118" s="1">
        <v>0</v>
      </c>
      <c r="L118" s="1">
        <v>0</v>
      </c>
      <c r="M118" s="1">
        <v>0</v>
      </c>
    </row>
    <row r="119" spans="1:49" ht="12.75" customHeight="1" x14ac:dyDescent="0.25">
      <c r="A119" s="1" t="s">
        <v>15</v>
      </c>
      <c r="B119" s="1" t="s">
        <v>180</v>
      </c>
      <c r="C119" s="1" t="s">
        <v>126</v>
      </c>
      <c r="D119" s="2" t="s">
        <v>64</v>
      </c>
      <c r="E119" s="1" t="s">
        <v>181</v>
      </c>
      <c r="F119" s="1">
        <v>20</v>
      </c>
      <c r="G119" s="1">
        <v>50</v>
      </c>
      <c r="H119" s="5">
        <v>0</v>
      </c>
      <c r="I119" s="5">
        <v>0</v>
      </c>
      <c r="J119" s="5">
        <v>0</v>
      </c>
      <c r="K119" s="1">
        <v>0</v>
      </c>
      <c r="L119" s="1">
        <v>0</v>
      </c>
      <c r="M119" s="1">
        <v>0</v>
      </c>
    </row>
    <row r="120" spans="1:49" ht="12.75" customHeight="1" x14ac:dyDescent="0.25">
      <c r="A120" s="1" t="s">
        <v>15</v>
      </c>
      <c r="B120" s="1" t="s">
        <v>180</v>
      </c>
      <c r="C120" s="1" t="s">
        <v>131</v>
      </c>
      <c r="D120" s="2" t="s">
        <v>64</v>
      </c>
      <c r="E120" s="1" t="s">
        <v>132</v>
      </c>
      <c r="F120" s="1">
        <v>10</v>
      </c>
      <c r="G120" s="1">
        <v>15</v>
      </c>
      <c r="H120" s="5">
        <v>0</v>
      </c>
      <c r="I120" s="5">
        <v>0</v>
      </c>
      <c r="J120" s="5">
        <v>0</v>
      </c>
      <c r="K120" s="1">
        <v>0</v>
      </c>
      <c r="L120" s="1">
        <v>0</v>
      </c>
      <c r="M120" s="1">
        <v>0</v>
      </c>
    </row>
    <row r="121" spans="1:49" ht="12.75" customHeight="1" x14ac:dyDescent="0.25">
      <c r="A121" s="1" t="s">
        <v>15</v>
      </c>
      <c r="B121" s="1" t="s">
        <v>180</v>
      </c>
      <c r="C121" s="1" t="s">
        <v>135</v>
      </c>
      <c r="D121" s="2" t="s">
        <v>64</v>
      </c>
      <c r="E121" s="1" t="s">
        <v>182</v>
      </c>
      <c r="F121" s="1">
        <v>45</v>
      </c>
      <c r="G121" s="1">
        <v>39.24</v>
      </c>
      <c r="H121" s="5">
        <v>0</v>
      </c>
      <c r="I121" s="5">
        <v>0</v>
      </c>
      <c r="J121" s="5">
        <v>0</v>
      </c>
      <c r="K121" s="1">
        <v>0</v>
      </c>
      <c r="L121" s="1">
        <v>0</v>
      </c>
      <c r="M121" s="1">
        <v>0</v>
      </c>
    </row>
    <row r="122" spans="1:49" ht="12.75" customHeight="1" x14ac:dyDescent="0.25">
      <c r="A122" s="1" t="s">
        <v>15</v>
      </c>
      <c r="B122" s="1" t="s">
        <v>180</v>
      </c>
      <c r="C122" s="1" t="s">
        <v>141</v>
      </c>
      <c r="D122" s="2" t="s">
        <v>64</v>
      </c>
      <c r="E122" s="1" t="s">
        <v>142</v>
      </c>
      <c r="F122" s="1">
        <v>48.15</v>
      </c>
      <c r="G122" s="1">
        <v>135</v>
      </c>
      <c r="H122" s="5">
        <v>0</v>
      </c>
      <c r="I122" s="5">
        <v>0</v>
      </c>
      <c r="J122" s="5">
        <v>0</v>
      </c>
      <c r="K122" s="1">
        <v>0</v>
      </c>
      <c r="L122" s="1">
        <v>0</v>
      </c>
      <c r="M122" s="1">
        <v>0</v>
      </c>
    </row>
    <row r="123" spans="1:49" ht="12.75" customHeight="1" x14ac:dyDescent="0.25">
      <c r="A123" s="1" t="s">
        <v>15</v>
      </c>
      <c r="B123" s="1" t="s">
        <v>180</v>
      </c>
      <c r="C123" s="1" t="s">
        <v>158</v>
      </c>
      <c r="D123" s="2" t="s">
        <v>64</v>
      </c>
      <c r="E123" s="1" t="s">
        <v>159</v>
      </c>
      <c r="F123" s="1">
        <v>225.43</v>
      </c>
      <c r="G123" s="1">
        <v>105</v>
      </c>
      <c r="H123" s="5">
        <v>0</v>
      </c>
      <c r="I123" s="5">
        <v>0</v>
      </c>
      <c r="J123" s="5">
        <v>0</v>
      </c>
      <c r="K123" s="1">
        <v>0</v>
      </c>
      <c r="L123" s="1">
        <v>0</v>
      </c>
      <c r="M123" s="1">
        <v>0</v>
      </c>
    </row>
    <row r="124" spans="1:49" ht="12.75" customHeight="1" x14ac:dyDescent="0.25">
      <c r="A124" s="1" t="s">
        <v>15</v>
      </c>
      <c r="B124" s="1" t="s">
        <v>180</v>
      </c>
      <c r="C124" s="1" t="s">
        <v>183</v>
      </c>
      <c r="D124" s="2" t="s">
        <v>64</v>
      </c>
      <c r="E124" s="1" t="s">
        <v>184</v>
      </c>
      <c r="F124" s="1">
        <v>9</v>
      </c>
      <c r="G124" s="1">
        <v>49.8</v>
      </c>
      <c r="H124" s="5">
        <v>0</v>
      </c>
      <c r="I124" s="5">
        <v>0</v>
      </c>
      <c r="J124" s="5">
        <v>0</v>
      </c>
      <c r="K124" s="1">
        <v>0</v>
      </c>
      <c r="L124" s="1">
        <v>0</v>
      </c>
      <c r="M124" s="1">
        <v>0</v>
      </c>
    </row>
    <row r="125" spans="1:49" ht="12.75" customHeight="1" x14ac:dyDescent="0.25">
      <c r="A125" s="1" t="s">
        <v>15</v>
      </c>
      <c r="B125" s="1" t="s">
        <v>180</v>
      </c>
      <c r="C125" s="1" t="s">
        <v>164</v>
      </c>
      <c r="D125" s="2" t="s">
        <v>64</v>
      </c>
      <c r="E125" s="1" t="s">
        <v>165</v>
      </c>
      <c r="F125" s="1">
        <v>164</v>
      </c>
      <c r="G125" s="1">
        <v>591.5</v>
      </c>
      <c r="H125" s="5">
        <v>0</v>
      </c>
      <c r="I125" s="5">
        <v>0</v>
      </c>
      <c r="J125" s="5">
        <v>0</v>
      </c>
      <c r="K125" s="1">
        <v>0</v>
      </c>
      <c r="L125" s="1">
        <v>0</v>
      </c>
      <c r="M125" s="1">
        <v>0</v>
      </c>
    </row>
    <row r="126" spans="1:49" ht="12.75" customHeight="1" x14ac:dyDescent="0.25">
      <c r="A126" s="1" t="s">
        <v>15</v>
      </c>
      <c r="B126" s="1" t="s">
        <v>180</v>
      </c>
      <c r="C126" s="1" t="s">
        <v>164</v>
      </c>
      <c r="D126" s="2" t="s">
        <v>94</v>
      </c>
      <c r="E126" s="1" t="s">
        <v>165</v>
      </c>
      <c r="F126" s="1">
        <v>91.8</v>
      </c>
      <c r="G126" s="1">
        <v>0</v>
      </c>
      <c r="H126" s="5">
        <v>0</v>
      </c>
      <c r="I126" s="5">
        <v>0</v>
      </c>
      <c r="J126" s="5">
        <v>0</v>
      </c>
      <c r="K126" s="1">
        <v>0</v>
      </c>
      <c r="L126" s="1">
        <v>0</v>
      </c>
      <c r="M126" s="1">
        <v>0</v>
      </c>
    </row>
    <row r="127" spans="1:49" ht="12.75" customHeight="1" x14ac:dyDescent="0.25">
      <c r="A127" s="1" t="s">
        <v>15</v>
      </c>
      <c r="B127" s="1" t="s">
        <v>180</v>
      </c>
      <c r="C127" s="1" t="s">
        <v>185</v>
      </c>
      <c r="D127" s="2" t="s">
        <v>64</v>
      </c>
      <c r="E127" s="1" t="s">
        <v>186</v>
      </c>
      <c r="F127" s="1">
        <v>688.61</v>
      </c>
      <c r="G127" s="1">
        <v>2656.51</v>
      </c>
      <c r="H127" s="5">
        <v>0</v>
      </c>
      <c r="I127" s="5">
        <v>0</v>
      </c>
      <c r="J127" s="5">
        <v>0</v>
      </c>
      <c r="K127" s="1">
        <v>0</v>
      </c>
      <c r="L127" s="1">
        <v>0</v>
      </c>
      <c r="M127" s="1">
        <v>0</v>
      </c>
    </row>
    <row r="128" spans="1:49" ht="12.75" customHeight="1" x14ac:dyDescent="0.25">
      <c r="A128" s="1" t="s">
        <v>15</v>
      </c>
      <c r="B128" s="1" t="s">
        <v>180</v>
      </c>
      <c r="C128" s="1" t="s">
        <v>185</v>
      </c>
      <c r="D128" s="2" t="s">
        <v>94</v>
      </c>
      <c r="E128" s="1" t="s">
        <v>186</v>
      </c>
      <c r="F128" s="1">
        <v>410.75</v>
      </c>
      <c r="G128" s="1">
        <v>0</v>
      </c>
      <c r="H128" s="5">
        <v>0</v>
      </c>
      <c r="I128" s="5">
        <v>0</v>
      </c>
      <c r="J128" s="5">
        <v>0</v>
      </c>
      <c r="K128" s="1">
        <v>0</v>
      </c>
      <c r="L128" s="1">
        <v>0</v>
      </c>
      <c r="M128" s="1">
        <v>0</v>
      </c>
    </row>
    <row r="129" spans="1:53" s="17" customFormat="1" ht="12.75" customHeight="1" thickBot="1" x14ac:dyDescent="0.3">
      <c r="A129" s="14" t="s">
        <v>15</v>
      </c>
      <c r="B129" s="14" t="s">
        <v>180</v>
      </c>
      <c r="C129" s="14" t="s">
        <v>187</v>
      </c>
      <c r="D129" s="15" t="s">
        <v>64</v>
      </c>
      <c r="E129" s="14" t="s">
        <v>188</v>
      </c>
      <c r="F129" s="14">
        <v>20</v>
      </c>
      <c r="G129" s="14">
        <v>60</v>
      </c>
      <c r="H129" s="16">
        <v>0</v>
      </c>
      <c r="I129" s="16">
        <v>0</v>
      </c>
      <c r="J129" s="16">
        <v>0</v>
      </c>
      <c r="K129" s="1">
        <v>0</v>
      </c>
      <c r="L129" s="1">
        <v>0</v>
      </c>
      <c r="M129" s="1">
        <v>0</v>
      </c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</row>
    <row r="130" spans="1:53" s="13" customFormat="1" ht="12.75" customHeight="1" x14ac:dyDescent="0.25">
      <c r="A130" s="1"/>
      <c r="B130" s="1"/>
      <c r="C130" s="1"/>
      <c r="D130" s="2"/>
      <c r="E130" s="1"/>
      <c r="F130" s="6">
        <f t="shared" ref="F130:M130" si="9">SUM(F118:F129)</f>
        <v>1792.74</v>
      </c>
      <c r="G130" s="6">
        <f t="shared" si="9"/>
        <v>3942.05</v>
      </c>
      <c r="H130" s="8">
        <f t="shared" si="9"/>
        <v>0</v>
      </c>
      <c r="I130" s="8">
        <f t="shared" si="9"/>
        <v>0</v>
      </c>
      <c r="J130" s="8">
        <f t="shared" si="9"/>
        <v>0</v>
      </c>
      <c r="K130" s="6">
        <f t="shared" si="9"/>
        <v>0</v>
      </c>
      <c r="L130" s="6">
        <f t="shared" si="9"/>
        <v>0</v>
      </c>
      <c r="M130" s="6">
        <f t="shared" si="9"/>
        <v>0</v>
      </c>
    </row>
    <row r="131" spans="1:53" s="13" customFormat="1" ht="12.75" customHeight="1" x14ac:dyDescent="0.25">
      <c r="A131" s="1"/>
      <c r="B131" s="1"/>
      <c r="C131" s="1"/>
      <c r="D131" s="2"/>
      <c r="E131" s="6" t="s">
        <v>189</v>
      </c>
      <c r="F131" s="1"/>
      <c r="G131" s="1"/>
      <c r="H131" s="5"/>
      <c r="I131" s="5"/>
      <c r="J131" s="5"/>
      <c r="K131" s="1"/>
      <c r="L131" s="1"/>
      <c r="M131" s="1"/>
    </row>
    <row r="132" spans="1:53" ht="12.75" customHeight="1" x14ac:dyDescent="0.25">
      <c r="A132" s="1" t="s">
        <v>15</v>
      </c>
      <c r="B132" s="1" t="s">
        <v>190</v>
      </c>
      <c r="C132" s="1" t="s">
        <v>126</v>
      </c>
      <c r="D132" s="2" t="s">
        <v>19</v>
      </c>
      <c r="E132" s="1" t="s">
        <v>181</v>
      </c>
      <c r="F132" s="1">
        <v>2888.24</v>
      </c>
      <c r="G132" s="1">
        <v>1816</v>
      </c>
      <c r="H132" s="5">
        <v>1500</v>
      </c>
      <c r="I132" s="5">
        <v>1500</v>
      </c>
      <c r="J132" s="5">
        <v>1500</v>
      </c>
      <c r="K132" s="1">
        <v>1500</v>
      </c>
      <c r="L132" s="1">
        <v>1500</v>
      </c>
      <c r="M132" s="1">
        <v>1500</v>
      </c>
    </row>
    <row r="133" spans="1:53" ht="12.75" customHeight="1" x14ac:dyDescent="0.25">
      <c r="A133" s="18"/>
      <c r="B133" s="18" t="s">
        <v>190</v>
      </c>
      <c r="C133" s="18" t="s">
        <v>126</v>
      </c>
      <c r="D133" s="19">
        <v>111</v>
      </c>
      <c r="E133" s="18" t="s">
        <v>181</v>
      </c>
      <c r="F133" s="18">
        <v>52.62</v>
      </c>
      <c r="G133" s="18">
        <v>0</v>
      </c>
      <c r="H133" s="20">
        <v>0</v>
      </c>
      <c r="I133" s="20">
        <v>0</v>
      </c>
      <c r="J133" s="20">
        <v>0</v>
      </c>
      <c r="K133" s="1">
        <v>0</v>
      </c>
      <c r="L133" s="1">
        <v>0</v>
      </c>
      <c r="M133" s="1">
        <v>0</v>
      </c>
    </row>
    <row r="134" spans="1:53" ht="12.75" customHeight="1" x14ac:dyDescent="0.25">
      <c r="A134" s="18"/>
      <c r="B134" s="18" t="s">
        <v>190</v>
      </c>
      <c r="C134" s="19">
        <v>633001</v>
      </c>
      <c r="D134" s="19">
        <v>111</v>
      </c>
      <c r="E134" s="18" t="s">
        <v>191</v>
      </c>
      <c r="F134" s="18">
        <v>0</v>
      </c>
      <c r="G134" s="18">
        <v>2980</v>
      </c>
      <c r="H134" s="20"/>
      <c r="I134" s="20"/>
      <c r="J134" s="20"/>
      <c r="K134" s="1"/>
      <c r="L134" s="1"/>
      <c r="M134" s="1"/>
    </row>
    <row r="135" spans="1:53" ht="12.75" customHeight="1" x14ac:dyDescent="0.25">
      <c r="A135" s="1" t="s">
        <v>15</v>
      </c>
      <c r="B135" s="1" t="s">
        <v>190</v>
      </c>
      <c r="C135" s="1" t="s">
        <v>135</v>
      </c>
      <c r="D135" s="2" t="s">
        <v>64</v>
      </c>
      <c r="E135" s="1" t="s">
        <v>182</v>
      </c>
      <c r="F135" s="1">
        <v>0</v>
      </c>
      <c r="G135" s="1">
        <v>0</v>
      </c>
      <c r="H135" s="5">
        <v>1400</v>
      </c>
      <c r="I135" s="5">
        <v>1400</v>
      </c>
      <c r="J135" s="5">
        <v>1400</v>
      </c>
      <c r="K135" s="1">
        <v>1400</v>
      </c>
      <c r="L135" s="1">
        <v>1400</v>
      </c>
      <c r="M135" s="1">
        <v>1400</v>
      </c>
    </row>
    <row r="136" spans="1:53" ht="12.75" customHeight="1" x14ac:dyDescent="0.25">
      <c r="A136" s="1" t="s">
        <v>15</v>
      </c>
      <c r="B136" s="1" t="s">
        <v>190</v>
      </c>
      <c r="C136" s="1" t="s">
        <v>135</v>
      </c>
      <c r="D136" s="2" t="s">
        <v>19</v>
      </c>
      <c r="E136" s="1" t="s">
        <v>182</v>
      </c>
      <c r="F136" s="1">
        <v>1004.9</v>
      </c>
      <c r="G136" s="1">
        <v>0</v>
      </c>
      <c r="H136" s="5">
        <v>0</v>
      </c>
      <c r="I136" s="5">
        <v>0</v>
      </c>
      <c r="J136" s="5">
        <v>0</v>
      </c>
      <c r="K136" s="1">
        <v>300</v>
      </c>
      <c r="L136" s="1">
        <v>300</v>
      </c>
      <c r="M136" s="1">
        <v>300</v>
      </c>
    </row>
    <row r="137" spans="1:53" ht="12.75" customHeight="1" x14ac:dyDescent="0.25">
      <c r="A137" s="1" t="s">
        <v>15</v>
      </c>
      <c r="B137" s="1" t="s">
        <v>190</v>
      </c>
      <c r="C137" s="1" t="s">
        <v>158</v>
      </c>
      <c r="D137" s="2" t="s">
        <v>19</v>
      </c>
      <c r="E137" s="1" t="s">
        <v>159</v>
      </c>
      <c r="F137" s="1">
        <v>460.1</v>
      </c>
      <c r="G137" s="1">
        <v>747.12</v>
      </c>
      <c r="H137" s="5">
        <v>500</v>
      </c>
      <c r="I137" s="5">
        <v>500</v>
      </c>
      <c r="J137" s="5">
        <v>500</v>
      </c>
      <c r="K137" s="1">
        <v>100</v>
      </c>
      <c r="L137" s="1">
        <v>100</v>
      </c>
      <c r="M137" s="1">
        <v>100</v>
      </c>
    </row>
    <row r="138" spans="1:53" s="17" customFormat="1" ht="12.75" customHeight="1" thickBot="1" x14ac:dyDescent="0.3">
      <c r="A138" s="14" t="s">
        <v>15</v>
      </c>
      <c r="B138" s="14" t="s">
        <v>190</v>
      </c>
      <c r="C138" s="14" t="s">
        <v>166</v>
      </c>
      <c r="D138" s="15" t="s">
        <v>19</v>
      </c>
      <c r="E138" s="14" t="s">
        <v>167</v>
      </c>
      <c r="F138" s="14">
        <v>118.3</v>
      </c>
      <c r="G138" s="14">
        <v>118.3</v>
      </c>
      <c r="H138" s="16">
        <v>120</v>
      </c>
      <c r="I138" s="16">
        <v>120</v>
      </c>
      <c r="J138" s="16">
        <v>120</v>
      </c>
      <c r="K138" s="1">
        <v>120</v>
      </c>
      <c r="L138" s="1">
        <v>120</v>
      </c>
      <c r="M138" s="1">
        <v>120</v>
      </c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</row>
    <row r="139" spans="1:53" s="13" customFormat="1" ht="12.75" customHeight="1" x14ac:dyDescent="0.25">
      <c r="A139" s="1"/>
      <c r="B139" s="1"/>
      <c r="C139" s="1"/>
      <c r="D139" s="2"/>
      <c r="E139" s="1"/>
      <c r="F139" s="6">
        <f t="shared" ref="F139:M139" si="10">SUM(F132:F138)</f>
        <v>4524.16</v>
      </c>
      <c r="G139" s="8">
        <f t="shared" si="10"/>
        <v>5661.42</v>
      </c>
      <c r="H139" s="8">
        <f t="shared" si="10"/>
        <v>3520</v>
      </c>
      <c r="I139" s="8">
        <f t="shared" si="10"/>
        <v>3520</v>
      </c>
      <c r="J139" s="8">
        <f t="shared" si="10"/>
        <v>3520</v>
      </c>
      <c r="K139" s="6">
        <f t="shared" si="10"/>
        <v>3420</v>
      </c>
      <c r="L139" s="6">
        <f t="shared" si="10"/>
        <v>3420</v>
      </c>
      <c r="M139" s="6">
        <f t="shared" si="10"/>
        <v>3420</v>
      </c>
    </row>
    <row r="140" spans="1:53" s="13" customFormat="1" ht="12.75" customHeight="1" x14ac:dyDescent="0.25">
      <c r="A140" s="1"/>
      <c r="B140" s="1"/>
      <c r="C140" s="1"/>
      <c r="D140" s="2"/>
      <c r="E140" s="6" t="s">
        <v>192</v>
      </c>
      <c r="F140" s="1"/>
      <c r="G140" s="1"/>
      <c r="H140" s="5"/>
      <c r="I140" s="5"/>
      <c r="J140" s="5"/>
      <c r="K140" s="1"/>
      <c r="L140" s="1"/>
      <c r="M140" s="1"/>
    </row>
    <row r="141" spans="1:53" ht="12.75" customHeight="1" x14ac:dyDescent="0.25">
      <c r="A141" s="1" t="s">
        <v>15</v>
      </c>
      <c r="B141" s="1" t="s">
        <v>193</v>
      </c>
      <c r="C141" s="1" t="s">
        <v>151</v>
      </c>
      <c r="D141" s="2" t="s">
        <v>19</v>
      </c>
      <c r="E141" s="1" t="s">
        <v>152</v>
      </c>
      <c r="F141" s="1">
        <v>0</v>
      </c>
      <c r="G141" s="1">
        <v>1253.24</v>
      </c>
      <c r="H141" s="5">
        <v>0</v>
      </c>
      <c r="I141" s="5">
        <v>0</v>
      </c>
      <c r="J141" s="5">
        <v>0</v>
      </c>
      <c r="K141" s="1">
        <v>0</v>
      </c>
      <c r="L141" s="1">
        <v>0</v>
      </c>
      <c r="M141" s="1">
        <v>0</v>
      </c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</row>
    <row r="142" spans="1:53" s="17" customFormat="1" ht="12.75" customHeight="1" thickBot="1" x14ac:dyDescent="0.3">
      <c r="A142" s="14" t="s">
        <v>15</v>
      </c>
      <c r="B142" s="14" t="s">
        <v>193</v>
      </c>
      <c r="C142" s="14" t="s">
        <v>158</v>
      </c>
      <c r="D142" s="15" t="s">
        <v>19</v>
      </c>
      <c r="E142" s="14" t="s">
        <v>159</v>
      </c>
      <c r="F142" s="14">
        <v>250</v>
      </c>
      <c r="G142" s="14">
        <v>0</v>
      </c>
      <c r="H142" s="16">
        <v>2000</v>
      </c>
      <c r="I142" s="16">
        <v>2000</v>
      </c>
      <c r="J142" s="16">
        <v>2000</v>
      </c>
      <c r="K142" s="1">
        <v>500</v>
      </c>
      <c r="L142" s="1">
        <v>500</v>
      </c>
      <c r="M142" s="1">
        <v>500</v>
      </c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</row>
    <row r="143" spans="1:53" s="13" customFormat="1" ht="12.75" customHeight="1" x14ac:dyDescent="0.25">
      <c r="A143" s="1"/>
      <c r="B143" s="1"/>
      <c r="C143" s="1"/>
      <c r="D143" s="2"/>
      <c r="E143" s="1"/>
      <c r="F143" s="6">
        <f t="shared" ref="F143:K143" si="11">SUM(F141:F142)</f>
        <v>250</v>
      </c>
      <c r="G143" s="6">
        <f t="shared" si="11"/>
        <v>1253.24</v>
      </c>
      <c r="H143" s="8">
        <f t="shared" si="11"/>
        <v>2000</v>
      </c>
      <c r="I143" s="8">
        <f t="shared" si="11"/>
        <v>2000</v>
      </c>
      <c r="J143" s="8">
        <f t="shared" si="11"/>
        <v>2000</v>
      </c>
      <c r="K143" s="6">
        <f t="shared" si="11"/>
        <v>500</v>
      </c>
      <c r="L143" s="6">
        <f>SUM(L141:L142)</f>
        <v>500</v>
      </c>
      <c r="M143" s="6">
        <f>SUM(M141:M142)</f>
        <v>500</v>
      </c>
    </row>
    <row r="144" spans="1:53" s="13" customFormat="1" ht="12.75" customHeight="1" x14ac:dyDescent="0.25">
      <c r="A144" s="1"/>
      <c r="B144" s="1"/>
      <c r="C144" s="1"/>
      <c r="D144" s="2"/>
      <c r="E144" s="6" t="s">
        <v>194</v>
      </c>
      <c r="F144" s="1"/>
      <c r="G144" s="1"/>
      <c r="H144" s="5"/>
      <c r="I144" s="5"/>
      <c r="J144" s="5"/>
      <c r="K144" s="1"/>
      <c r="L144" s="1"/>
      <c r="M144" s="1"/>
    </row>
    <row r="145" spans="1:53" ht="12.75" customHeight="1" x14ac:dyDescent="0.25">
      <c r="A145" s="18" t="s">
        <v>15</v>
      </c>
      <c r="B145" s="18" t="s">
        <v>195</v>
      </c>
      <c r="C145" s="18" t="s">
        <v>135</v>
      </c>
      <c r="D145" s="19" t="s">
        <v>19</v>
      </c>
      <c r="E145" s="18" t="s">
        <v>182</v>
      </c>
      <c r="F145" s="18">
        <v>0</v>
      </c>
      <c r="G145" s="18">
        <v>0</v>
      </c>
      <c r="H145" s="20">
        <v>0</v>
      </c>
      <c r="I145" s="20">
        <v>0</v>
      </c>
      <c r="J145" s="20">
        <v>0</v>
      </c>
      <c r="K145" s="1">
        <v>700</v>
      </c>
      <c r="L145" s="1">
        <v>700</v>
      </c>
      <c r="M145" s="1">
        <v>700</v>
      </c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</row>
    <row r="146" spans="1:53" ht="12.75" customHeight="1" x14ac:dyDescent="0.25">
      <c r="A146" s="1"/>
      <c r="B146" s="1" t="s">
        <v>195</v>
      </c>
      <c r="C146" s="1" t="s">
        <v>160</v>
      </c>
      <c r="D146" s="2">
        <v>111</v>
      </c>
      <c r="E146" s="1" t="s">
        <v>161</v>
      </c>
      <c r="F146" s="21">
        <v>13391.51</v>
      </c>
      <c r="G146" s="21">
        <v>6722</v>
      </c>
      <c r="H146" s="22">
        <v>0</v>
      </c>
      <c r="I146" s="22">
        <v>0</v>
      </c>
      <c r="J146" s="22">
        <v>0</v>
      </c>
      <c r="K146" s="1">
        <v>0</v>
      </c>
      <c r="L146" s="1">
        <v>0</v>
      </c>
      <c r="M146" s="1">
        <v>0</v>
      </c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</row>
    <row r="147" spans="1:53" ht="12.75" customHeight="1" x14ac:dyDescent="0.25">
      <c r="A147" s="21"/>
      <c r="B147" s="21" t="s">
        <v>196</v>
      </c>
      <c r="C147" s="23">
        <v>637005</v>
      </c>
      <c r="D147" s="23">
        <v>46</v>
      </c>
      <c r="E147" s="21" t="s">
        <v>161</v>
      </c>
      <c r="F147" s="21">
        <v>0</v>
      </c>
      <c r="G147" s="21">
        <v>0</v>
      </c>
      <c r="H147" s="22">
        <v>0</v>
      </c>
      <c r="I147" s="22">
        <v>0</v>
      </c>
      <c r="J147" s="22">
        <v>0</v>
      </c>
      <c r="K147" s="1">
        <v>10000</v>
      </c>
      <c r="L147" s="1"/>
      <c r="M147" s="1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</row>
    <row r="148" spans="1:53" s="17" customFormat="1" ht="12.75" customHeight="1" thickBot="1" x14ac:dyDescent="0.3">
      <c r="A148" s="21"/>
      <c r="B148" s="21" t="s">
        <v>195</v>
      </c>
      <c r="C148" s="21" t="s">
        <v>160</v>
      </c>
      <c r="D148" s="23" t="s">
        <v>19</v>
      </c>
      <c r="E148" s="21" t="s">
        <v>161</v>
      </c>
      <c r="F148" s="14">
        <v>13002.07</v>
      </c>
      <c r="G148" s="14">
        <v>22221.38</v>
      </c>
      <c r="H148" s="16">
        <v>26000</v>
      </c>
      <c r="I148" s="16">
        <v>26000</v>
      </c>
      <c r="J148" s="16">
        <v>26000</v>
      </c>
      <c r="K148" s="1">
        <v>25000</v>
      </c>
      <c r="L148" s="1">
        <v>35000</v>
      </c>
      <c r="M148" s="1">
        <v>35000</v>
      </c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3"/>
      <c r="AU148" s="13"/>
      <c r="AV148" s="13"/>
      <c r="AW148" s="13"/>
      <c r="AX148" s="13"/>
      <c r="AY148" s="13"/>
      <c r="AZ148" s="13"/>
      <c r="BA148" s="13"/>
    </row>
    <row r="149" spans="1:53" s="13" customFormat="1" ht="12.75" customHeight="1" x14ac:dyDescent="0.25">
      <c r="A149" s="1"/>
      <c r="B149" s="1"/>
      <c r="C149" s="1"/>
      <c r="D149" s="2"/>
      <c r="E149" s="1"/>
      <c r="F149" s="6">
        <f t="shared" ref="F149:K149" si="12">SUM(F145:F148)</f>
        <v>26393.58</v>
      </c>
      <c r="G149" s="6">
        <f t="shared" si="12"/>
        <v>28943.38</v>
      </c>
      <c r="H149" s="8">
        <f t="shared" si="12"/>
        <v>26000</v>
      </c>
      <c r="I149" s="8">
        <f t="shared" si="12"/>
        <v>26000</v>
      </c>
      <c r="J149" s="8">
        <f t="shared" si="12"/>
        <v>26000</v>
      </c>
      <c r="K149" s="6">
        <f t="shared" si="12"/>
        <v>35700</v>
      </c>
      <c r="L149" s="6">
        <f>SUM(L145:L148)</f>
        <v>35700</v>
      </c>
      <c r="M149" s="6">
        <f>SUM(M145:M148)</f>
        <v>35700</v>
      </c>
    </row>
    <row r="150" spans="1:53" s="13" customFormat="1" ht="12.75" customHeight="1" x14ac:dyDescent="0.25">
      <c r="A150" s="1"/>
      <c r="B150" s="1"/>
      <c r="C150" s="1"/>
      <c r="D150" s="2"/>
      <c r="E150" s="6" t="s">
        <v>197</v>
      </c>
      <c r="F150" s="1"/>
      <c r="G150" s="1"/>
      <c r="H150" s="5"/>
      <c r="I150" s="5"/>
      <c r="J150" s="5"/>
      <c r="K150" s="1"/>
      <c r="L150" s="1"/>
      <c r="M150" s="1"/>
    </row>
    <row r="151" spans="1:53" s="13" customFormat="1" ht="12.75" customHeight="1" x14ac:dyDescent="0.25">
      <c r="A151" s="21"/>
      <c r="B151" s="18" t="s">
        <v>198</v>
      </c>
      <c r="C151" s="18" t="s">
        <v>105</v>
      </c>
      <c r="D151" s="19">
        <v>111</v>
      </c>
      <c r="E151" s="18" t="s">
        <v>106</v>
      </c>
      <c r="F151" s="18">
        <v>2650.84</v>
      </c>
      <c r="G151" s="18">
        <v>0</v>
      </c>
      <c r="H151" s="20">
        <v>0</v>
      </c>
      <c r="I151" s="20">
        <v>0</v>
      </c>
      <c r="J151" s="20">
        <v>0</v>
      </c>
      <c r="K151" s="1">
        <v>0</v>
      </c>
      <c r="L151" s="1">
        <v>0</v>
      </c>
      <c r="M151" s="1">
        <v>0</v>
      </c>
    </row>
    <row r="152" spans="1:53" ht="12.75" customHeight="1" x14ac:dyDescent="0.25">
      <c r="A152" s="1" t="s">
        <v>15</v>
      </c>
      <c r="B152" s="1" t="s">
        <v>198</v>
      </c>
      <c r="C152" s="1" t="s">
        <v>105</v>
      </c>
      <c r="D152" s="2" t="s">
        <v>19</v>
      </c>
      <c r="E152" s="1" t="s">
        <v>106</v>
      </c>
      <c r="F152" s="1">
        <v>20948.68</v>
      </c>
      <c r="G152" s="1">
        <v>23275.27</v>
      </c>
      <c r="H152" s="5">
        <v>25000</v>
      </c>
      <c r="I152" s="5">
        <v>25000</v>
      </c>
      <c r="J152" s="5">
        <v>25000</v>
      </c>
      <c r="K152" s="1">
        <v>28000</v>
      </c>
      <c r="L152" s="1">
        <v>28000</v>
      </c>
      <c r="M152" s="1">
        <v>28000</v>
      </c>
    </row>
    <row r="153" spans="1:53" ht="12.75" customHeight="1" x14ac:dyDescent="0.25">
      <c r="A153" s="1" t="s">
        <v>15</v>
      </c>
      <c r="B153" s="1" t="s">
        <v>198</v>
      </c>
      <c r="C153" s="1" t="s">
        <v>110</v>
      </c>
      <c r="D153" s="2" t="s">
        <v>19</v>
      </c>
      <c r="E153" s="1" t="s">
        <v>109</v>
      </c>
      <c r="F153" s="1">
        <v>1840.02</v>
      </c>
      <c r="G153" s="1">
        <v>1911.22</v>
      </c>
      <c r="H153" s="5">
        <v>2500</v>
      </c>
      <c r="I153" s="5">
        <v>2500</v>
      </c>
      <c r="J153" s="5">
        <v>2500</v>
      </c>
      <c r="K153" s="1">
        <v>2800</v>
      </c>
      <c r="L153" s="1">
        <v>2800</v>
      </c>
      <c r="M153" s="1">
        <v>2800</v>
      </c>
    </row>
    <row r="154" spans="1:53" ht="12.75" customHeight="1" x14ac:dyDescent="0.25">
      <c r="A154" s="1" t="s">
        <v>15</v>
      </c>
      <c r="B154" s="1" t="s">
        <v>198</v>
      </c>
      <c r="C154" s="1" t="s">
        <v>112</v>
      </c>
      <c r="D154" s="2" t="s">
        <v>19</v>
      </c>
      <c r="E154" s="1" t="s">
        <v>113</v>
      </c>
      <c r="F154" s="1">
        <v>359.43</v>
      </c>
      <c r="G154" s="1">
        <v>333.12</v>
      </c>
      <c r="H154" s="5">
        <v>350</v>
      </c>
      <c r="I154" s="5">
        <v>350</v>
      </c>
      <c r="J154" s="5">
        <v>350</v>
      </c>
      <c r="K154" s="1">
        <v>390</v>
      </c>
      <c r="L154" s="1">
        <v>390</v>
      </c>
      <c r="M154" s="1">
        <v>390</v>
      </c>
    </row>
    <row r="155" spans="1:53" ht="12.75" customHeight="1" x14ac:dyDescent="0.25">
      <c r="A155" s="1" t="s">
        <v>15</v>
      </c>
      <c r="B155" s="1" t="s">
        <v>198</v>
      </c>
      <c r="C155" s="1" t="s">
        <v>114</v>
      </c>
      <c r="D155" s="2" t="s">
        <v>19</v>
      </c>
      <c r="E155" s="1" t="s">
        <v>115</v>
      </c>
      <c r="F155" s="1">
        <v>3595.4</v>
      </c>
      <c r="G155" s="1">
        <v>3332.41</v>
      </c>
      <c r="H155" s="5">
        <v>3500</v>
      </c>
      <c r="I155" s="5">
        <v>3500</v>
      </c>
      <c r="J155" s="5">
        <v>3500</v>
      </c>
      <c r="K155" s="1">
        <v>3920</v>
      </c>
      <c r="L155" s="1">
        <v>3920</v>
      </c>
      <c r="M155" s="1">
        <v>3920</v>
      </c>
    </row>
    <row r="156" spans="1:53" ht="12.75" customHeight="1" x14ac:dyDescent="0.25">
      <c r="A156" s="1" t="s">
        <v>15</v>
      </c>
      <c r="B156" s="1" t="s">
        <v>198</v>
      </c>
      <c r="C156" s="1" t="s">
        <v>116</v>
      </c>
      <c r="D156" s="2" t="s">
        <v>19</v>
      </c>
      <c r="E156" s="1" t="s">
        <v>117</v>
      </c>
      <c r="F156" s="1">
        <v>205.37</v>
      </c>
      <c r="G156" s="1">
        <v>190.31</v>
      </c>
      <c r="H156" s="5">
        <v>200</v>
      </c>
      <c r="I156" s="5">
        <v>200</v>
      </c>
      <c r="J156" s="5">
        <v>200</v>
      </c>
      <c r="K156" s="1">
        <v>230</v>
      </c>
      <c r="L156" s="1">
        <v>230</v>
      </c>
      <c r="M156" s="1">
        <v>230</v>
      </c>
    </row>
    <row r="157" spans="1:53" ht="12.75" customHeight="1" x14ac:dyDescent="0.25">
      <c r="A157" s="1" t="s">
        <v>15</v>
      </c>
      <c r="B157" s="1" t="s">
        <v>198</v>
      </c>
      <c r="C157" s="1" t="s">
        <v>118</v>
      </c>
      <c r="D157" s="2" t="s">
        <v>19</v>
      </c>
      <c r="E157" s="1" t="s">
        <v>119</v>
      </c>
      <c r="F157" s="1">
        <v>770.38</v>
      </c>
      <c r="G157" s="1">
        <v>714.02</v>
      </c>
      <c r="H157" s="5">
        <v>750</v>
      </c>
      <c r="I157" s="5">
        <v>750</v>
      </c>
      <c r="J157" s="5">
        <v>750</v>
      </c>
      <c r="K157" s="1">
        <v>840</v>
      </c>
      <c r="L157" s="1">
        <v>840</v>
      </c>
      <c r="M157" s="1">
        <v>840</v>
      </c>
    </row>
    <row r="158" spans="1:53" ht="12.75" customHeight="1" x14ac:dyDescent="0.25">
      <c r="A158" s="1" t="s">
        <v>15</v>
      </c>
      <c r="B158" s="1" t="s">
        <v>198</v>
      </c>
      <c r="C158" s="1" t="s">
        <v>120</v>
      </c>
      <c r="D158" s="2" t="s">
        <v>19</v>
      </c>
      <c r="E158" s="1" t="s">
        <v>121</v>
      </c>
      <c r="F158" s="1">
        <v>256.60000000000002</v>
      </c>
      <c r="G158" s="1">
        <v>237.8</v>
      </c>
      <c r="H158" s="5">
        <v>250</v>
      </c>
      <c r="I158" s="5">
        <v>250</v>
      </c>
      <c r="J158" s="5">
        <v>250</v>
      </c>
      <c r="K158" s="1">
        <v>280</v>
      </c>
      <c r="L158" s="1">
        <v>280</v>
      </c>
      <c r="M158" s="1">
        <v>280</v>
      </c>
    </row>
    <row r="159" spans="1:53" ht="12.75" customHeight="1" x14ac:dyDescent="0.25">
      <c r="A159" s="1" t="s">
        <v>15</v>
      </c>
      <c r="B159" s="1" t="s">
        <v>198</v>
      </c>
      <c r="C159" s="1" t="s">
        <v>122</v>
      </c>
      <c r="D159" s="2" t="s">
        <v>19</v>
      </c>
      <c r="E159" s="1" t="s">
        <v>123</v>
      </c>
      <c r="F159" s="1">
        <v>1219.78</v>
      </c>
      <c r="G159" s="1">
        <v>1130.55</v>
      </c>
      <c r="H159" s="5">
        <v>1200</v>
      </c>
      <c r="I159" s="5">
        <v>1200</v>
      </c>
      <c r="J159" s="5">
        <v>1200</v>
      </c>
      <c r="K159" s="1">
        <v>1330</v>
      </c>
      <c r="L159" s="1">
        <v>1330</v>
      </c>
      <c r="M159" s="1">
        <v>1330</v>
      </c>
    </row>
    <row r="160" spans="1:53" ht="12.75" customHeight="1" x14ac:dyDescent="0.25">
      <c r="A160" s="1"/>
      <c r="B160" s="1" t="s">
        <v>198</v>
      </c>
      <c r="C160" s="1" t="s">
        <v>126</v>
      </c>
      <c r="D160" s="2" t="s">
        <v>19</v>
      </c>
      <c r="E160" s="1" t="s">
        <v>181</v>
      </c>
      <c r="F160" s="1">
        <v>132.1</v>
      </c>
      <c r="G160" s="1">
        <v>0</v>
      </c>
      <c r="H160" s="5">
        <v>200</v>
      </c>
      <c r="I160" s="5">
        <v>200</v>
      </c>
      <c r="J160" s="5">
        <v>200</v>
      </c>
      <c r="K160" s="1">
        <v>200</v>
      </c>
      <c r="L160" s="1">
        <v>200</v>
      </c>
      <c r="M160" s="1">
        <v>200</v>
      </c>
    </row>
    <row r="161" spans="1:249" ht="12.75" customHeight="1" x14ac:dyDescent="0.25">
      <c r="A161" s="1"/>
      <c r="B161" s="1" t="s">
        <v>198</v>
      </c>
      <c r="C161" s="2">
        <v>633001</v>
      </c>
      <c r="D161" s="2">
        <v>41</v>
      </c>
      <c r="E161" s="1" t="s">
        <v>134</v>
      </c>
      <c r="F161" s="1">
        <v>0</v>
      </c>
      <c r="G161" s="1">
        <v>1000</v>
      </c>
      <c r="H161" s="5">
        <v>0</v>
      </c>
      <c r="I161" s="5">
        <v>0</v>
      </c>
      <c r="J161" s="5">
        <v>0</v>
      </c>
      <c r="K161" s="1">
        <v>0</v>
      </c>
      <c r="L161" s="1">
        <v>0</v>
      </c>
      <c r="M161" s="1">
        <v>0</v>
      </c>
    </row>
    <row r="162" spans="1:249" ht="12.75" customHeight="1" x14ac:dyDescent="0.25">
      <c r="A162" s="1"/>
      <c r="B162" s="1" t="s">
        <v>199</v>
      </c>
      <c r="C162" s="2">
        <v>633001</v>
      </c>
      <c r="D162" s="2">
        <v>71</v>
      </c>
      <c r="E162" s="1" t="s">
        <v>134</v>
      </c>
      <c r="F162" s="1">
        <v>0</v>
      </c>
      <c r="G162" s="1">
        <v>1809.48</v>
      </c>
      <c r="H162" s="5">
        <v>0</v>
      </c>
      <c r="I162" s="5">
        <v>0</v>
      </c>
      <c r="J162" s="5">
        <v>0</v>
      </c>
      <c r="K162" s="1">
        <v>0</v>
      </c>
      <c r="L162" s="1">
        <v>0</v>
      </c>
      <c r="M162" s="1">
        <v>0</v>
      </c>
    </row>
    <row r="163" spans="1:249" ht="12.75" customHeight="1" x14ac:dyDescent="0.25">
      <c r="A163" s="1"/>
      <c r="B163" s="1" t="s">
        <v>199</v>
      </c>
      <c r="C163" s="2">
        <v>633006</v>
      </c>
      <c r="D163" s="2">
        <v>111</v>
      </c>
      <c r="E163" s="1" t="s">
        <v>182</v>
      </c>
      <c r="F163" s="1">
        <v>2000</v>
      </c>
      <c r="G163" s="1">
        <v>1374.42</v>
      </c>
      <c r="H163" s="5">
        <v>2000</v>
      </c>
      <c r="I163" s="5">
        <v>2000</v>
      </c>
      <c r="J163" s="5">
        <v>2000</v>
      </c>
      <c r="K163" s="1">
        <v>2000</v>
      </c>
      <c r="L163" s="1">
        <v>2000</v>
      </c>
      <c r="M163" s="1">
        <v>2000</v>
      </c>
    </row>
    <row r="164" spans="1:249" ht="12.75" customHeight="1" x14ac:dyDescent="0.25">
      <c r="A164" s="1" t="s">
        <v>15</v>
      </c>
      <c r="B164" s="1" t="s">
        <v>198</v>
      </c>
      <c r="C164" s="1" t="s">
        <v>135</v>
      </c>
      <c r="D164" s="2" t="s">
        <v>19</v>
      </c>
      <c r="E164" s="1" t="s">
        <v>182</v>
      </c>
      <c r="F164" s="1">
        <v>2365.81</v>
      </c>
      <c r="G164" s="1">
        <v>3935.24</v>
      </c>
      <c r="H164" s="5">
        <v>2000</v>
      </c>
      <c r="I164" s="5">
        <v>2000</v>
      </c>
      <c r="J164" s="5">
        <v>2000</v>
      </c>
      <c r="K164" s="1">
        <v>2000</v>
      </c>
      <c r="L164" s="1">
        <v>2000</v>
      </c>
      <c r="M164" s="1">
        <v>2000</v>
      </c>
    </row>
    <row r="165" spans="1:249" ht="12.75" customHeight="1" x14ac:dyDescent="0.25">
      <c r="A165" s="1"/>
      <c r="B165" s="1" t="s">
        <v>199</v>
      </c>
      <c r="C165" s="2">
        <v>633006</v>
      </c>
      <c r="D165" s="2">
        <v>71</v>
      </c>
      <c r="E165" s="1" t="s">
        <v>182</v>
      </c>
      <c r="F165" s="1">
        <v>0</v>
      </c>
      <c r="G165" s="1">
        <v>618.64</v>
      </c>
      <c r="H165" s="5">
        <v>0</v>
      </c>
      <c r="I165" s="5">
        <v>0</v>
      </c>
      <c r="J165" s="5">
        <v>0</v>
      </c>
      <c r="K165" s="1">
        <v>0</v>
      </c>
      <c r="L165" s="1">
        <v>0</v>
      </c>
      <c r="M165" s="1">
        <v>0</v>
      </c>
    </row>
    <row r="166" spans="1:249" ht="12.75" customHeight="1" x14ac:dyDescent="0.25">
      <c r="A166" s="1"/>
      <c r="B166" s="1" t="s">
        <v>199</v>
      </c>
      <c r="C166" s="2">
        <v>633010</v>
      </c>
      <c r="D166" s="2">
        <v>41</v>
      </c>
      <c r="E166" s="1" t="s">
        <v>200</v>
      </c>
      <c r="F166" s="1">
        <v>0</v>
      </c>
      <c r="G166" s="1">
        <v>77.8</v>
      </c>
      <c r="H166" s="5">
        <v>0</v>
      </c>
      <c r="I166" s="5">
        <v>0</v>
      </c>
      <c r="J166" s="5">
        <v>0</v>
      </c>
      <c r="K166" s="1">
        <v>0</v>
      </c>
      <c r="L166" s="1">
        <v>0</v>
      </c>
      <c r="M166" s="1">
        <v>0</v>
      </c>
    </row>
    <row r="167" spans="1:249" ht="12.75" customHeight="1" x14ac:dyDescent="0.25">
      <c r="A167" s="1" t="s">
        <v>15</v>
      </c>
      <c r="B167" s="1" t="s">
        <v>198</v>
      </c>
      <c r="C167" s="1" t="s">
        <v>201</v>
      </c>
      <c r="D167" s="2" t="s">
        <v>19</v>
      </c>
      <c r="E167" s="1" t="s">
        <v>202</v>
      </c>
      <c r="F167" s="1">
        <v>1364.07</v>
      </c>
      <c r="G167" s="1">
        <v>518.22</v>
      </c>
      <c r="H167" s="5">
        <v>1000</v>
      </c>
      <c r="I167" s="5">
        <v>1000</v>
      </c>
      <c r="J167" s="5">
        <v>1000</v>
      </c>
      <c r="K167" s="1">
        <v>1000</v>
      </c>
      <c r="L167" s="1">
        <v>1000</v>
      </c>
      <c r="M167" s="1">
        <v>1000</v>
      </c>
    </row>
    <row r="168" spans="1:249" ht="12.75" customHeight="1" x14ac:dyDescent="0.25">
      <c r="A168" s="1" t="s">
        <v>15</v>
      </c>
      <c r="B168" s="1" t="s">
        <v>198</v>
      </c>
      <c r="C168" s="1" t="s">
        <v>151</v>
      </c>
      <c r="D168" s="2" t="s">
        <v>19</v>
      </c>
      <c r="E168" s="1" t="s">
        <v>152</v>
      </c>
      <c r="F168" s="1">
        <v>3499.69</v>
      </c>
      <c r="G168" s="1">
        <v>3596.63</v>
      </c>
      <c r="H168" s="5">
        <v>4570</v>
      </c>
      <c r="I168" s="5">
        <v>4570</v>
      </c>
      <c r="J168" s="5">
        <v>4570</v>
      </c>
      <c r="K168" s="1">
        <v>2005</v>
      </c>
      <c r="L168" s="1">
        <v>3790</v>
      </c>
      <c r="M168" s="1">
        <v>3790</v>
      </c>
    </row>
    <row r="169" spans="1:249" ht="12.75" customHeight="1" x14ac:dyDescent="0.25">
      <c r="A169" s="1" t="s">
        <v>15</v>
      </c>
      <c r="B169" s="1" t="s">
        <v>198</v>
      </c>
      <c r="C169" s="1" t="s">
        <v>158</v>
      </c>
      <c r="D169" s="2" t="s">
        <v>19</v>
      </c>
      <c r="E169" s="1" t="s">
        <v>159</v>
      </c>
      <c r="F169" s="1">
        <v>172</v>
      </c>
      <c r="G169" s="1">
        <v>2073.5</v>
      </c>
      <c r="H169" s="5">
        <v>200</v>
      </c>
      <c r="I169" s="5">
        <v>200</v>
      </c>
      <c r="J169" s="5">
        <v>200</v>
      </c>
      <c r="K169" s="1">
        <v>200</v>
      </c>
      <c r="L169" s="1">
        <v>200</v>
      </c>
      <c r="M169" s="1">
        <v>200</v>
      </c>
    </row>
    <row r="170" spans="1:249" ht="12.75" customHeight="1" x14ac:dyDescent="0.25">
      <c r="A170" s="1" t="s">
        <v>15</v>
      </c>
      <c r="B170" s="1" t="s">
        <v>198</v>
      </c>
      <c r="C170" s="1" t="s">
        <v>166</v>
      </c>
      <c r="D170" s="2" t="s">
        <v>19</v>
      </c>
      <c r="E170" s="1" t="s">
        <v>167</v>
      </c>
      <c r="F170" s="1">
        <v>90</v>
      </c>
      <c r="G170" s="1">
        <v>150</v>
      </c>
      <c r="H170" s="5">
        <v>0</v>
      </c>
      <c r="I170" s="5">
        <v>0</v>
      </c>
      <c r="J170" s="5">
        <v>0</v>
      </c>
      <c r="K170" s="1">
        <v>0</v>
      </c>
      <c r="L170" s="1">
        <v>0</v>
      </c>
      <c r="M170" s="1">
        <v>0</v>
      </c>
    </row>
    <row r="171" spans="1:249" s="17" customFormat="1" ht="12.75" customHeight="1" thickBot="1" x14ac:dyDescent="0.3">
      <c r="A171" s="14" t="s">
        <v>15</v>
      </c>
      <c r="B171" s="14" t="s">
        <v>198</v>
      </c>
      <c r="C171" s="14" t="s">
        <v>168</v>
      </c>
      <c r="D171" s="15" t="s">
        <v>19</v>
      </c>
      <c r="E171" s="14" t="s">
        <v>169</v>
      </c>
      <c r="F171" s="14">
        <v>338.25</v>
      </c>
      <c r="G171" s="14">
        <v>307.01</v>
      </c>
      <c r="H171" s="16">
        <v>340</v>
      </c>
      <c r="I171" s="16">
        <v>340</v>
      </c>
      <c r="J171" s="16">
        <v>340</v>
      </c>
      <c r="K171" s="1">
        <v>420</v>
      </c>
      <c r="L171" s="1">
        <v>420</v>
      </c>
      <c r="M171" s="1">
        <v>420</v>
      </c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  <c r="IL171" s="13"/>
      <c r="IM171" s="13"/>
      <c r="IN171" s="13"/>
      <c r="IO171" s="13"/>
    </row>
    <row r="172" spans="1:249" s="13" customFormat="1" ht="12.75" customHeight="1" x14ac:dyDescent="0.25">
      <c r="A172" s="1"/>
      <c r="B172" s="1"/>
      <c r="C172" s="1"/>
      <c r="D172" s="2"/>
      <c r="E172" s="1"/>
      <c r="F172" s="6">
        <f t="shared" ref="F172:M172" si="13">SUM(F151:F171)</f>
        <v>41808.42</v>
      </c>
      <c r="G172" s="6">
        <f t="shared" si="13"/>
        <v>46585.64</v>
      </c>
      <c r="H172" s="8">
        <f t="shared" si="13"/>
        <v>44060</v>
      </c>
      <c r="I172" s="8">
        <f t="shared" si="13"/>
        <v>44060</v>
      </c>
      <c r="J172" s="8">
        <f t="shared" si="13"/>
        <v>44060</v>
      </c>
      <c r="K172" s="6">
        <f t="shared" si="13"/>
        <v>45615</v>
      </c>
      <c r="L172" s="6">
        <f t="shared" si="13"/>
        <v>47400</v>
      </c>
      <c r="M172" s="6">
        <f t="shared" si="13"/>
        <v>47400</v>
      </c>
    </row>
    <row r="173" spans="1:249" s="13" customFormat="1" ht="12.75" customHeight="1" x14ac:dyDescent="0.25">
      <c r="A173" s="1"/>
      <c r="B173" s="1"/>
      <c r="C173" s="1"/>
      <c r="D173" s="2"/>
      <c r="E173" s="6" t="s">
        <v>203</v>
      </c>
      <c r="F173" s="1"/>
      <c r="G173" s="1"/>
      <c r="H173" s="5"/>
      <c r="I173" s="5"/>
      <c r="J173" s="5"/>
      <c r="K173" s="1"/>
      <c r="L173" s="1"/>
      <c r="M173" s="1"/>
    </row>
    <row r="174" spans="1:249" s="13" customFormat="1" ht="12.75" customHeight="1" x14ac:dyDescent="0.25">
      <c r="A174" s="1"/>
      <c r="B174" s="1" t="s">
        <v>204</v>
      </c>
      <c r="C174" s="2">
        <v>632001</v>
      </c>
      <c r="D174" s="2">
        <v>111</v>
      </c>
      <c r="E174" s="1" t="s">
        <v>181</v>
      </c>
      <c r="F174" s="1">
        <v>57.56</v>
      </c>
      <c r="G174" s="1">
        <v>0</v>
      </c>
      <c r="H174" s="5">
        <v>0</v>
      </c>
      <c r="I174" s="5"/>
      <c r="J174" s="5">
        <v>0</v>
      </c>
      <c r="K174" s="1">
        <v>0</v>
      </c>
      <c r="L174" s="1">
        <v>0</v>
      </c>
      <c r="M174" s="1">
        <v>0</v>
      </c>
    </row>
    <row r="175" spans="1:249" s="18" customFormat="1" ht="12.75" customHeight="1" x14ac:dyDescent="0.25">
      <c r="A175" s="1" t="s">
        <v>15</v>
      </c>
      <c r="B175" s="1" t="s">
        <v>205</v>
      </c>
      <c r="C175" s="1" t="s">
        <v>126</v>
      </c>
      <c r="D175" s="2" t="s">
        <v>19</v>
      </c>
      <c r="E175" s="1" t="s">
        <v>181</v>
      </c>
      <c r="F175" s="1">
        <v>1487.05</v>
      </c>
      <c r="G175" s="1">
        <v>1465.5</v>
      </c>
      <c r="H175" s="5">
        <v>1500</v>
      </c>
      <c r="I175" s="5">
        <v>1500</v>
      </c>
      <c r="J175" s="5">
        <v>1500</v>
      </c>
      <c r="K175" s="1">
        <v>1500</v>
      </c>
      <c r="L175" s="1">
        <v>1500</v>
      </c>
      <c r="M175" s="1">
        <v>1500</v>
      </c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  <c r="IL175" s="13"/>
      <c r="IM175" s="13"/>
      <c r="IN175" s="13"/>
      <c r="IO175" s="13"/>
    </row>
    <row r="176" spans="1:249" ht="12.75" customHeight="1" x14ac:dyDescent="0.25">
      <c r="A176" s="18" t="s">
        <v>15</v>
      </c>
      <c r="B176" s="18" t="s">
        <v>205</v>
      </c>
      <c r="C176" s="18" t="s">
        <v>151</v>
      </c>
      <c r="D176" s="19" t="s">
        <v>19</v>
      </c>
      <c r="E176" s="18" t="s">
        <v>152</v>
      </c>
      <c r="F176" s="18">
        <v>249.95</v>
      </c>
      <c r="G176" s="18">
        <v>1845.05</v>
      </c>
      <c r="H176" s="20">
        <v>500</v>
      </c>
      <c r="I176" s="20">
        <v>500</v>
      </c>
      <c r="J176" s="20">
        <v>500</v>
      </c>
      <c r="K176" s="1">
        <v>500</v>
      </c>
      <c r="L176" s="1">
        <v>500</v>
      </c>
      <c r="M176" s="1">
        <v>500</v>
      </c>
      <c r="N176" s="13"/>
      <c r="O176" s="13"/>
      <c r="P176" s="13"/>
      <c r="Q176" s="13"/>
      <c r="R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3"/>
      <c r="AU176" s="13"/>
      <c r="AV176" s="13"/>
      <c r="AW176" s="13"/>
      <c r="AX176" s="13"/>
      <c r="AY176" s="13"/>
      <c r="AZ176" s="13"/>
      <c r="BA176" s="13"/>
      <c r="BB176" s="13"/>
      <c r="BC176" s="13"/>
      <c r="BD176" s="13"/>
      <c r="BE176" s="13"/>
      <c r="BF176" s="13"/>
      <c r="BG176" s="13"/>
      <c r="BH176" s="13"/>
      <c r="BI176" s="13"/>
      <c r="BJ176" s="13"/>
      <c r="BK176" s="13"/>
      <c r="BL176" s="13"/>
      <c r="BM176" s="13"/>
      <c r="BN176" s="13"/>
      <c r="BO176" s="13"/>
      <c r="BP176" s="13"/>
      <c r="BQ176" s="13"/>
      <c r="BR176" s="13"/>
      <c r="BS176" s="13"/>
      <c r="BT176" s="13"/>
      <c r="BU176" s="13"/>
      <c r="BV176" s="13"/>
      <c r="BW176" s="13"/>
      <c r="BX176" s="13"/>
      <c r="BY176" s="13"/>
      <c r="BZ176" s="13"/>
      <c r="CA176" s="13"/>
      <c r="CB176" s="13"/>
      <c r="CC176" s="13"/>
      <c r="CD176" s="13"/>
      <c r="CE176" s="13"/>
      <c r="CF176" s="13"/>
      <c r="CG176" s="13"/>
      <c r="CH176" s="13"/>
      <c r="CI176" s="13"/>
      <c r="CJ176" s="13"/>
      <c r="CK176" s="13"/>
      <c r="CL176" s="13"/>
      <c r="CM176" s="13"/>
      <c r="CN176" s="13"/>
      <c r="CO176" s="13"/>
      <c r="CP176" s="13"/>
      <c r="CQ176" s="13"/>
      <c r="CR176" s="13"/>
      <c r="CS176" s="13"/>
      <c r="CT176" s="13"/>
      <c r="CU176" s="13"/>
      <c r="CV176" s="13"/>
      <c r="CW176" s="13"/>
      <c r="CX176" s="13"/>
      <c r="CY176" s="13"/>
      <c r="CZ176" s="13"/>
      <c r="DA176" s="13"/>
      <c r="DB176" s="13"/>
      <c r="DC176" s="13"/>
      <c r="DD176" s="13"/>
      <c r="DE176" s="13"/>
      <c r="DF176" s="13"/>
      <c r="DG176" s="13"/>
      <c r="DH176" s="13"/>
      <c r="DI176" s="13"/>
      <c r="DJ176" s="13"/>
      <c r="DK176" s="13"/>
      <c r="DL176" s="13"/>
      <c r="DM176" s="13"/>
      <c r="DN176" s="13"/>
      <c r="DO176" s="13"/>
      <c r="DP176" s="13"/>
      <c r="DQ176" s="13"/>
      <c r="DR176" s="13"/>
      <c r="DS176" s="13"/>
      <c r="DT176" s="13"/>
      <c r="DU176" s="13"/>
      <c r="DV176" s="13"/>
      <c r="DW176" s="13"/>
      <c r="DX176" s="13"/>
      <c r="DY176" s="13"/>
      <c r="DZ176" s="13"/>
      <c r="EA176" s="13"/>
      <c r="EB176" s="13"/>
      <c r="EC176" s="13"/>
      <c r="ED176" s="13"/>
      <c r="EE176" s="13"/>
      <c r="EF176" s="13"/>
      <c r="EG176" s="13"/>
      <c r="EH176" s="13"/>
      <c r="EI176" s="13"/>
      <c r="EJ176" s="13"/>
      <c r="EK176" s="13"/>
      <c r="EL176" s="13"/>
      <c r="EM176" s="13"/>
      <c r="EN176" s="13"/>
      <c r="EO176" s="13"/>
      <c r="EP176" s="13"/>
      <c r="EQ176" s="13"/>
      <c r="ER176" s="13"/>
      <c r="ES176" s="13"/>
      <c r="ET176" s="13"/>
      <c r="EU176" s="13"/>
      <c r="EV176" s="13"/>
      <c r="EW176" s="13"/>
      <c r="EX176" s="13"/>
      <c r="EY176" s="13"/>
      <c r="EZ176" s="13"/>
      <c r="FA176" s="13"/>
      <c r="FB176" s="13"/>
      <c r="FC176" s="13"/>
      <c r="FD176" s="13"/>
      <c r="FE176" s="13"/>
      <c r="FF176" s="13"/>
      <c r="FG176" s="13"/>
      <c r="FH176" s="13"/>
      <c r="FI176" s="13"/>
      <c r="FJ176" s="13"/>
      <c r="FK176" s="13"/>
      <c r="FL176" s="13"/>
      <c r="FM176" s="13"/>
      <c r="FN176" s="13"/>
      <c r="FO176" s="13"/>
      <c r="FP176" s="13"/>
      <c r="FQ176" s="13"/>
      <c r="FR176" s="13"/>
      <c r="FS176" s="13"/>
      <c r="FT176" s="13"/>
      <c r="FU176" s="13"/>
      <c r="FV176" s="13"/>
      <c r="FW176" s="13"/>
      <c r="FX176" s="13"/>
      <c r="FY176" s="13"/>
      <c r="FZ176" s="13"/>
      <c r="GA176" s="13"/>
      <c r="GB176" s="13"/>
      <c r="GC176" s="13"/>
      <c r="GD176" s="13"/>
      <c r="GE176" s="13"/>
      <c r="GF176" s="13"/>
      <c r="GG176" s="13"/>
      <c r="GH176" s="13"/>
      <c r="GI176" s="13"/>
      <c r="GJ176" s="13"/>
      <c r="GK176" s="13"/>
      <c r="GL176" s="13"/>
      <c r="GM176" s="13"/>
      <c r="GN176" s="13"/>
      <c r="GO176" s="13"/>
      <c r="GP176" s="13"/>
      <c r="GQ176" s="13"/>
      <c r="GR176" s="13"/>
      <c r="GS176" s="13"/>
      <c r="GT176" s="13"/>
      <c r="GU176" s="13"/>
      <c r="GV176" s="13"/>
      <c r="GW176" s="13"/>
      <c r="GX176" s="13"/>
      <c r="GY176" s="13"/>
      <c r="GZ176" s="13"/>
      <c r="HA176" s="13"/>
      <c r="HB176" s="13"/>
      <c r="HC176" s="13"/>
      <c r="HD176" s="13"/>
      <c r="HE176" s="13"/>
      <c r="HF176" s="13"/>
      <c r="HG176" s="13"/>
      <c r="HH176" s="13"/>
      <c r="HI176" s="13"/>
      <c r="HJ176" s="13"/>
      <c r="HK176" s="13"/>
      <c r="HL176" s="13"/>
      <c r="HM176" s="13"/>
      <c r="HN176" s="13"/>
      <c r="HO176" s="13"/>
      <c r="HP176" s="13"/>
      <c r="HQ176" s="13"/>
      <c r="HR176" s="13"/>
      <c r="HS176" s="13"/>
      <c r="HT176" s="13"/>
      <c r="HU176" s="13"/>
      <c r="HV176" s="13"/>
      <c r="HW176" s="13"/>
      <c r="HX176" s="13"/>
      <c r="HY176" s="13"/>
      <c r="HZ176" s="13"/>
      <c r="IA176" s="13"/>
      <c r="IB176" s="13"/>
      <c r="IC176" s="13"/>
      <c r="ID176" s="13"/>
      <c r="IE176" s="13"/>
      <c r="IF176" s="13"/>
      <c r="IG176" s="13"/>
      <c r="IH176" s="13"/>
      <c r="II176" s="13"/>
      <c r="IJ176" s="13"/>
      <c r="IK176" s="13"/>
      <c r="IL176" s="13"/>
      <c r="IM176" s="13"/>
      <c r="IN176" s="13"/>
      <c r="IO176" s="13"/>
    </row>
    <row r="177" spans="1:249" s="17" customFormat="1" ht="12.75" customHeight="1" thickBot="1" x14ac:dyDescent="0.3">
      <c r="A177" s="14" t="s">
        <v>15</v>
      </c>
      <c r="B177" s="14" t="s">
        <v>205</v>
      </c>
      <c r="C177" s="14" t="s">
        <v>160</v>
      </c>
      <c r="D177" s="15" t="s">
        <v>19</v>
      </c>
      <c r="E177" s="14" t="s">
        <v>161</v>
      </c>
      <c r="F177" s="14">
        <v>1164.3599999999999</v>
      </c>
      <c r="G177" s="14">
        <v>460.8</v>
      </c>
      <c r="H177" s="16">
        <v>1000</v>
      </c>
      <c r="I177" s="16">
        <v>1000</v>
      </c>
      <c r="J177" s="16">
        <v>1000</v>
      </c>
      <c r="K177" s="1">
        <v>1500</v>
      </c>
      <c r="L177" s="1">
        <v>1500</v>
      </c>
      <c r="M177" s="1">
        <v>1500</v>
      </c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3"/>
      <c r="AU177" s="13"/>
      <c r="AV177" s="13"/>
      <c r="AW177" s="13"/>
      <c r="AX177" s="13"/>
      <c r="AY177" s="13"/>
      <c r="AZ177" s="13"/>
      <c r="BA177" s="13"/>
      <c r="BB177" s="13"/>
      <c r="BC177" s="13"/>
      <c r="BD177" s="13"/>
      <c r="BE177" s="13"/>
      <c r="BF177" s="13"/>
      <c r="BG177" s="13"/>
      <c r="BH177" s="13"/>
      <c r="BI177" s="13"/>
      <c r="BJ177" s="13"/>
      <c r="BK177" s="13"/>
      <c r="BL177" s="13"/>
      <c r="BM177" s="13"/>
      <c r="BN177" s="13"/>
      <c r="BO177" s="13"/>
      <c r="BP177" s="13"/>
      <c r="BQ177" s="13"/>
      <c r="BR177" s="13"/>
      <c r="BS177" s="13"/>
      <c r="BT177" s="13"/>
      <c r="BU177" s="13"/>
      <c r="BV177" s="13"/>
      <c r="BW177" s="13"/>
      <c r="BX177" s="13"/>
      <c r="BY177" s="13"/>
      <c r="BZ177" s="13"/>
      <c r="CA177" s="13"/>
      <c r="CB177" s="13"/>
      <c r="CC177" s="13"/>
      <c r="CD177" s="13"/>
      <c r="CE177" s="13"/>
      <c r="CF177" s="13"/>
      <c r="CG177" s="13"/>
      <c r="CH177" s="13"/>
      <c r="CI177" s="13"/>
      <c r="CJ177" s="13"/>
      <c r="CK177" s="13"/>
      <c r="CL177" s="13"/>
      <c r="CM177" s="13"/>
      <c r="CN177" s="13"/>
      <c r="CO177" s="13"/>
      <c r="CP177" s="13"/>
      <c r="CQ177" s="13"/>
      <c r="CR177" s="13"/>
      <c r="CS177" s="13"/>
      <c r="CT177" s="13"/>
      <c r="CU177" s="13"/>
      <c r="CV177" s="13"/>
      <c r="CW177" s="13"/>
      <c r="CX177" s="13"/>
      <c r="CY177" s="13"/>
      <c r="CZ177" s="13"/>
      <c r="DA177" s="13"/>
      <c r="DB177" s="13"/>
      <c r="DC177" s="13"/>
      <c r="DD177" s="13"/>
      <c r="DE177" s="13"/>
      <c r="DF177" s="13"/>
      <c r="DG177" s="13"/>
      <c r="DH177" s="13"/>
      <c r="DI177" s="13"/>
      <c r="DJ177" s="13"/>
      <c r="DK177" s="13"/>
      <c r="DL177" s="13"/>
      <c r="DM177" s="13"/>
      <c r="DN177" s="13"/>
      <c r="DO177" s="13"/>
      <c r="DP177" s="13"/>
      <c r="DQ177" s="13"/>
      <c r="DR177" s="13"/>
      <c r="DS177" s="13"/>
      <c r="DT177" s="13"/>
      <c r="DU177" s="13"/>
      <c r="DV177" s="13"/>
      <c r="DW177" s="13"/>
      <c r="DX177" s="13"/>
      <c r="DY177" s="13"/>
      <c r="DZ177" s="13"/>
      <c r="EA177" s="13"/>
      <c r="EB177" s="13"/>
      <c r="EC177" s="13"/>
      <c r="ED177" s="13"/>
      <c r="EE177" s="13"/>
      <c r="EF177" s="13"/>
      <c r="EG177" s="13"/>
      <c r="EH177" s="13"/>
      <c r="EI177" s="13"/>
      <c r="EJ177" s="13"/>
      <c r="EK177" s="13"/>
      <c r="EL177" s="13"/>
      <c r="EM177" s="13"/>
      <c r="EN177" s="13"/>
      <c r="EO177" s="13"/>
      <c r="EP177" s="13"/>
      <c r="EQ177" s="13"/>
      <c r="ER177" s="13"/>
      <c r="ES177" s="13"/>
      <c r="ET177" s="13"/>
      <c r="EU177" s="13"/>
      <c r="EV177" s="13"/>
      <c r="EW177" s="13"/>
      <c r="EX177" s="13"/>
      <c r="EY177" s="13"/>
      <c r="EZ177" s="13"/>
      <c r="FA177" s="13"/>
      <c r="FB177" s="13"/>
      <c r="FC177" s="13"/>
      <c r="FD177" s="13"/>
      <c r="FE177" s="13"/>
      <c r="FF177" s="13"/>
      <c r="FG177" s="13"/>
      <c r="FH177" s="13"/>
      <c r="FI177" s="13"/>
      <c r="FJ177" s="13"/>
      <c r="FK177" s="13"/>
      <c r="FL177" s="13"/>
      <c r="FM177" s="13"/>
      <c r="FN177" s="13"/>
      <c r="FO177" s="13"/>
      <c r="FP177" s="13"/>
      <c r="FQ177" s="13"/>
      <c r="FR177" s="13"/>
      <c r="FS177" s="13"/>
      <c r="FT177" s="13"/>
      <c r="FU177" s="13"/>
      <c r="FV177" s="13"/>
      <c r="FW177" s="13"/>
      <c r="FX177" s="13"/>
      <c r="FY177" s="13"/>
      <c r="FZ177" s="13"/>
      <c r="GA177" s="13"/>
      <c r="GB177" s="13"/>
      <c r="GC177" s="13"/>
      <c r="GD177" s="13"/>
      <c r="GE177" s="13"/>
      <c r="GF177" s="13"/>
      <c r="GG177" s="13"/>
      <c r="GH177" s="13"/>
      <c r="GI177" s="13"/>
      <c r="GJ177" s="13"/>
      <c r="GK177" s="13"/>
      <c r="GL177" s="13"/>
      <c r="GM177" s="13"/>
      <c r="GN177" s="13"/>
      <c r="GO177" s="13"/>
      <c r="GP177" s="13"/>
      <c r="GQ177" s="13"/>
      <c r="GR177" s="13"/>
      <c r="GS177" s="13"/>
      <c r="GT177" s="13"/>
      <c r="GU177" s="13"/>
      <c r="GV177" s="13"/>
      <c r="GW177" s="13"/>
      <c r="GX177" s="13"/>
      <c r="GY177" s="13"/>
      <c r="GZ177" s="13"/>
      <c r="HA177" s="13"/>
      <c r="HB177" s="13"/>
      <c r="HC177" s="13"/>
      <c r="HD177" s="13"/>
      <c r="HE177" s="13"/>
      <c r="HF177" s="13"/>
      <c r="HG177" s="13"/>
      <c r="HH177" s="13"/>
      <c r="HI177" s="13"/>
      <c r="HJ177" s="13"/>
      <c r="HK177" s="13"/>
      <c r="HL177" s="13"/>
      <c r="HM177" s="13"/>
      <c r="HN177" s="13"/>
      <c r="HO177" s="13"/>
      <c r="HP177" s="13"/>
      <c r="HQ177" s="13"/>
      <c r="HR177" s="13"/>
      <c r="HS177" s="13"/>
      <c r="HT177" s="13"/>
      <c r="HU177" s="13"/>
      <c r="HV177" s="13"/>
      <c r="HW177" s="13"/>
      <c r="HX177" s="13"/>
      <c r="HY177" s="13"/>
      <c r="HZ177" s="13"/>
      <c r="IA177" s="13"/>
      <c r="IB177" s="13"/>
      <c r="IC177" s="13"/>
      <c r="ID177" s="13"/>
      <c r="IE177" s="13"/>
      <c r="IF177" s="13"/>
      <c r="IG177" s="13"/>
      <c r="IH177" s="13"/>
      <c r="II177" s="13"/>
      <c r="IJ177" s="13"/>
      <c r="IK177" s="13"/>
      <c r="IL177" s="13"/>
      <c r="IM177" s="13"/>
      <c r="IN177" s="13"/>
      <c r="IO177" s="13"/>
    </row>
    <row r="178" spans="1:249" s="13" customFormat="1" ht="12.75" customHeight="1" x14ac:dyDescent="0.25">
      <c r="A178" s="1"/>
      <c r="B178" s="1"/>
      <c r="C178" s="1"/>
      <c r="D178" s="2"/>
      <c r="E178" s="1"/>
      <c r="F178" s="6">
        <f>SUM(F174:F177)</f>
        <v>2958.92</v>
      </c>
      <c r="G178" s="6">
        <f>SUM(G174:G177)</f>
        <v>3771.3500000000004</v>
      </c>
      <c r="H178" s="8">
        <f>SUM(H174:H177)</f>
        <v>3000</v>
      </c>
      <c r="I178" s="8">
        <f>SUM(I175:I177)</f>
        <v>3000</v>
      </c>
      <c r="J178" s="8">
        <f>SUM(J174:J177)</f>
        <v>3000</v>
      </c>
      <c r="K178" s="6">
        <f>SUM(K174:K177)</f>
        <v>3500</v>
      </c>
      <c r="L178" s="6">
        <f>SUM(L174:L177)</f>
        <v>3500</v>
      </c>
      <c r="M178" s="6">
        <f>SUM(M174:M177)</f>
        <v>3500</v>
      </c>
    </row>
    <row r="179" spans="1:249" s="13" customFormat="1" ht="12.75" customHeight="1" x14ac:dyDescent="0.25">
      <c r="A179" s="1"/>
      <c r="B179" s="1"/>
      <c r="C179" s="1"/>
      <c r="D179" s="2"/>
      <c r="E179" s="6" t="s">
        <v>206</v>
      </c>
      <c r="F179" s="1"/>
      <c r="G179" s="1"/>
      <c r="H179" s="5"/>
      <c r="I179" s="5"/>
      <c r="J179" s="5"/>
      <c r="K179" s="1"/>
      <c r="L179" s="1"/>
      <c r="M179" s="1"/>
    </row>
    <row r="180" spans="1:249" s="13" customFormat="1" ht="12.75" customHeight="1" x14ac:dyDescent="0.25">
      <c r="A180" s="1"/>
      <c r="B180" s="1" t="s">
        <v>207</v>
      </c>
      <c r="C180" s="2">
        <v>632001</v>
      </c>
      <c r="D180" s="2">
        <v>111</v>
      </c>
      <c r="E180" s="1" t="s">
        <v>181</v>
      </c>
      <c r="F180" s="1">
        <v>129.79</v>
      </c>
      <c r="G180" s="1">
        <v>0</v>
      </c>
      <c r="H180" s="5">
        <v>0</v>
      </c>
      <c r="I180" s="5">
        <v>0</v>
      </c>
      <c r="J180" s="5">
        <v>0</v>
      </c>
      <c r="K180" s="1">
        <v>0</v>
      </c>
      <c r="L180" s="1">
        <v>0</v>
      </c>
      <c r="M180" s="1">
        <v>0</v>
      </c>
    </row>
    <row r="181" spans="1:249" ht="12.75" customHeight="1" x14ac:dyDescent="0.25">
      <c r="A181" s="1" t="s">
        <v>15</v>
      </c>
      <c r="B181" s="1" t="s">
        <v>208</v>
      </c>
      <c r="C181" s="1" t="s">
        <v>126</v>
      </c>
      <c r="D181" s="2" t="s">
        <v>19</v>
      </c>
      <c r="E181" s="1" t="s">
        <v>181</v>
      </c>
      <c r="F181" s="1">
        <v>5240.63</v>
      </c>
      <c r="G181" s="1">
        <v>3169.38</v>
      </c>
      <c r="H181" s="5">
        <v>2500</v>
      </c>
      <c r="I181" s="5">
        <v>2500</v>
      </c>
      <c r="J181" s="5">
        <v>2500</v>
      </c>
      <c r="K181" s="1">
        <v>2500</v>
      </c>
      <c r="L181" s="1">
        <v>2500</v>
      </c>
      <c r="M181" s="1">
        <v>2500</v>
      </c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  <c r="EG181" s="13"/>
      <c r="EH181" s="13"/>
      <c r="EI181" s="13"/>
      <c r="EJ181" s="13"/>
      <c r="EK181" s="13"/>
      <c r="EL181" s="13"/>
      <c r="EM181" s="13"/>
      <c r="EN181" s="13"/>
      <c r="EO181" s="13"/>
      <c r="EP181" s="13"/>
      <c r="EQ181" s="13"/>
      <c r="ER181" s="13"/>
      <c r="ES181" s="13"/>
      <c r="ET181" s="13"/>
      <c r="EU181" s="13"/>
      <c r="EV181" s="13"/>
      <c r="EW181" s="13"/>
      <c r="EX181" s="13"/>
      <c r="EY181" s="13"/>
      <c r="EZ181" s="13"/>
      <c r="FA181" s="13"/>
      <c r="FB181" s="13"/>
      <c r="FC181" s="13"/>
      <c r="FD181" s="13"/>
      <c r="FE181" s="13"/>
      <c r="FF181" s="13"/>
      <c r="FG181" s="13"/>
      <c r="FH181" s="13"/>
      <c r="FI181" s="13"/>
      <c r="FJ181" s="13"/>
      <c r="FK181" s="13"/>
      <c r="FL181" s="13"/>
      <c r="FM181" s="13"/>
      <c r="FN181" s="13"/>
      <c r="FO181" s="13"/>
      <c r="FP181" s="13"/>
      <c r="FQ181" s="13"/>
      <c r="FR181" s="13"/>
      <c r="FS181" s="13"/>
      <c r="FT181" s="13"/>
      <c r="FU181" s="13"/>
      <c r="FV181" s="13"/>
      <c r="FW181" s="13"/>
      <c r="FX181" s="13"/>
      <c r="FY181" s="13"/>
      <c r="FZ181" s="13"/>
      <c r="GA181" s="13"/>
      <c r="GB181" s="13"/>
      <c r="GC181" s="13"/>
      <c r="GD181" s="13"/>
      <c r="GE181" s="13"/>
      <c r="GF181" s="13"/>
      <c r="GG181" s="13"/>
      <c r="GH181" s="13"/>
      <c r="GI181" s="13"/>
      <c r="GJ181" s="13"/>
      <c r="GK181" s="13"/>
      <c r="GL181" s="13"/>
      <c r="GM181" s="13"/>
      <c r="GN181" s="13"/>
      <c r="GO181" s="13"/>
      <c r="GP181" s="13"/>
      <c r="GQ181" s="13"/>
      <c r="GR181" s="13"/>
      <c r="GS181" s="13"/>
      <c r="GT181" s="13"/>
      <c r="GU181" s="13"/>
      <c r="GV181" s="13"/>
      <c r="GW181" s="13"/>
      <c r="GX181" s="13"/>
      <c r="GY181" s="13"/>
      <c r="GZ181" s="13"/>
      <c r="HA181" s="13"/>
      <c r="HB181" s="13"/>
      <c r="HC181" s="13"/>
      <c r="HD181" s="13"/>
      <c r="HE181" s="13"/>
      <c r="HF181" s="13"/>
      <c r="HG181" s="13"/>
      <c r="HH181" s="13"/>
      <c r="HI181" s="13"/>
      <c r="HJ181" s="13"/>
      <c r="HK181" s="13"/>
      <c r="HL181" s="13"/>
      <c r="HM181" s="13"/>
      <c r="HN181" s="13"/>
      <c r="HO181" s="13"/>
      <c r="HP181" s="13"/>
      <c r="HQ181" s="13"/>
      <c r="HR181" s="13"/>
      <c r="HS181" s="13"/>
      <c r="HT181" s="13"/>
      <c r="HU181" s="13"/>
      <c r="HV181" s="13"/>
      <c r="HW181" s="13"/>
      <c r="HX181" s="13"/>
      <c r="HY181" s="13"/>
      <c r="HZ181" s="13"/>
      <c r="IA181" s="13"/>
      <c r="IB181" s="13"/>
      <c r="IC181" s="13"/>
      <c r="ID181" s="13"/>
      <c r="IE181" s="13"/>
      <c r="IF181" s="13"/>
      <c r="IG181" s="13"/>
      <c r="IH181" s="13"/>
      <c r="II181" s="13"/>
      <c r="IJ181" s="13"/>
      <c r="IK181" s="13"/>
      <c r="IL181" s="13"/>
      <c r="IM181" s="13"/>
      <c r="IN181" s="13"/>
      <c r="IO181" s="13"/>
    </row>
    <row r="182" spans="1:249" s="17" customFormat="1" ht="12.75" customHeight="1" thickBot="1" x14ac:dyDescent="0.3">
      <c r="A182" s="1" t="s">
        <v>15</v>
      </c>
      <c r="B182" s="1" t="s">
        <v>208</v>
      </c>
      <c r="C182" s="1" t="s">
        <v>151</v>
      </c>
      <c r="D182" s="2" t="s">
        <v>19</v>
      </c>
      <c r="E182" s="1" t="s">
        <v>152</v>
      </c>
      <c r="F182" s="1">
        <v>1977</v>
      </c>
      <c r="G182" s="1">
        <v>994.68</v>
      </c>
      <c r="H182" s="5">
        <v>100</v>
      </c>
      <c r="I182" s="5">
        <v>100</v>
      </c>
      <c r="J182" s="5">
        <v>100</v>
      </c>
      <c r="K182" s="1">
        <v>300</v>
      </c>
      <c r="L182" s="1">
        <v>300</v>
      </c>
      <c r="M182" s="1">
        <v>300</v>
      </c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3"/>
      <c r="DE182" s="13"/>
      <c r="DF182" s="13"/>
      <c r="DG182" s="13"/>
      <c r="DH182" s="13"/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3"/>
      <c r="DT182" s="13"/>
      <c r="DU182" s="13"/>
      <c r="DV182" s="13"/>
      <c r="DW182" s="13"/>
      <c r="DX182" s="13"/>
      <c r="DY182" s="13"/>
      <c r="DZ182" s="13"/>
      <c r="EA182" s="13"/>
      <c r="EB182" s="13"/>
      <c r="EC182" s="13"/>
      <c r="ED182" s="13"/>
      <c r="EE182" s="13"/>
      <c r="EF182" s="13"/>
      <c r="EG182" s="13"/>
      <c r="EH182" s="13"/>
      <c r="EI182" s="13"/>
      <c r="EJ182" s="13"/>
      <c r="EK182" s="13"/>
      <c r="EL182" s="13"/>
      <c r="EM182" s="13"/>
      <c r="EN182" s="13"/>
      <c r="EO182" s="13"/>
      <c r="EP182" s="13"/>
      <c r="EQ182" s="13"/>
      <c r="ER182" s="13"/>
      <c r="ES182" s="13"/>
      <c r="ET182" s="13"/>
      <c r="EU182" s="13"/>
      <c r="EV182" s="13"/>
      <c r="EW182" s="13"/>
      <c r="EX182" s="13"/>
      <c r="EY182" s="13"/>
      <c r="EZ182" s="13"/>
      <c r="FA182" s="13"/>
      <c r="FB182" s="13"/>
      <c r="FC182" s="13"/>
      <c r="FD182" s="13"/>
      <c r="FE182" s="13"/>
      <c r="FF182" s="13"/>
      <c r="FG182" s="13"/>
      <c r="FH182" s="13"/>
      <c r="FI182" s="13"/>
      <c r="FJ182" s="13"/>
      <c r="FK182" s="13"/>
      <c r="FL182" s="13"/>
      <c r="FM182" s="13"/>
      <c r="FN182" s="13"/>
      <c r="FO182" s="13"/>
      <c r="FP182" s="13"/>
      <c r="FQ182" s="13"/>
      <c r="FR182" s="13"/>
      <c r="FS182" s="13"/>
      <c r="FT182" s="13"/>
      <c r="FU182" s="13"/>
      <c r="FV182" s="13"/>
      <c r="FW182" s="13"/>
      <c r="FX182" s="13"/>
      <c r="FY182" s="13"/>
      <c r="FZ182" s="13"/>
      <c r="GA182" s="13"/>
      <c r="GB182" s="13"/>
      <c r="GC182" s="13"/>
      <c r="GD182" s="13"/>
      <c r="GE182" s="13"/>
      <c r="GF182" s="13"/>
      <c r="GG182" s="13"/>
      <c r="GH182" s="13"/>
      <c r="GI182" s="13"/>
      <c r="GJ182" s="13"/>
      <c r="GK182" s="13"/>
      <c r="GL182" s="13"/>
      <c r="GM182" s="13"/>
      <c r="GN182" s="13"/>
      <c r="GO182" s="13"/>
      <c r="GP182" s="13"/>
      <c r="GQ182" s="13"/>
      <c r="GR182" s="13"/>
      <c r="GS182" s="13"/>
      <c r="GT182" s="13"/>
      <c r="GU182" s="13"/>
      <c r="GV182" s="13"/>
      <c r="GW182" s="13"/>
      <c r="GX182" s="13"/>
      <c r="GY182" s="13"/>
      <c r="GZ182" s="13"/>
      <c r="HA182" s="13"/>
      <c r="HB182" s="13"/>
      <c r="HC182" s="13"/>
      <c r="HD182" s="13"/>
      <c r="HE182" s="13"/>
      <c r="HF182" s="13"/>
      <c r="HG182" s="13"/>
      <c r="HH182" s="13"/>
      <c r="HI182" s="13"/>
      <c r="HJ182" s="13"/>
      <c r="HK182" s="13"/>
      <c r="HL182" s="13"/>
      <c r="HM182" s="13"/>
      <c r="HN182" s="13"/>
      <c r="HO182" s="13"/>
      <c r="HP182" s="13"/>
      <c r="HQ182" s="13"/>
      <c r="HR182" s="13"/>
      <c r="HS182" s="13"/>
      <c r="HT182" s="13"/>
      <c r="HU182" s="13"/>
      <c r="HV182" s="13"/>
      <c r="HW182" s="13"/>
      <c r="HX182" s="13"/>
      <c r="HY182" s="13"/>
      <c r="HZ182" s="13"/>
      <c r="IA182" s="13"/>
      <c r="IB182" s="13"/>
      <c r="IC182" s="13"/>
      <c r="ID182" s="13"/>
      <c r="IE182" s="13"/>
      <c r="IF182" s="13"/>
      <c r="IG182" s="13"/>
      <c r="IH182" s="13"/>
      <c r="II182" s="13"/>
      <c r="IJ182" s="13"/>
      <c r="IK182" s="13"/>
      <c r="IL182" s="13"/>
      <c r="IM182" s="13"/>
      <c r="IN182" s="13"/>
      <c r="IO182" s="13"/>
    </row>
    <row r="183" spans="1:249" s="13" customFormat="1" ht="12.75" customHeight="1" x14ac:dyDescent="0.25">
      <c r="A183" s="1"/>
      <c r="B183" s="1"/>
      <c r="C183" s="1"/>
      <c r="D183" s="2"/>
      <c r="E183" s="1"/>
      <c r="F183" s="6">
        <f t="shared" ref="F183:K183" si="14">SUM(F180:F182)</f>
        <v>7347.42</v>
      </c>
      <c r="G183" s="6">
        <f t="shared" si="14"/>
        <v>4164.0600000000004</v>
      </c>
      <c r="H183" s="8">
        <f t="shared" si="14"/>
        <v>2600</v>
      </c>
      <c r="I183" s="8">
        <f t="shared" si="14"/>
        <v>2600</v>
      </c>
      <c r="J183" s="8">
        <f t="shared" si="14"/>
        <v>2600</v>
      </c>
      <c r="K183" s="6">
        <f t="shared" si="14"/>
        <v>2800</v>
      </c>
      <c r="L183" s="6">
        <f>SUM(L180:L182)</f>
        <v>2800</v>
      </c>
      <c r="M183" s="6">
        <f>SUM(M180:M182)</f>
        <v>2800</v>
      </c>
    </row>
    <row r="184" spans="1:249" s="13" customFormat="1" ht="12.75" customHeight="1" x14ac:dyDescent="0.25">
      <c r="A184" s="1"/>
      <c r="B184" s="1"/>
      <c r="C184" s="1"/>
      <c r="D184" s="2"/>
      <c r="E184" s="6" t="s">
        <v>209</v>
      </c>
      <c r="F184" s="1"/>
      <c r="G184" s="1"/>
      <c r="H184" s="5"/>
      <c r="I184" s="5"/>
      <c r="J184" s="5"/>
      <c r="K184" s="1"/>
      <c r="L184" s="1"/>
      <c r="M184" s="1"/>
    </row>
    <row r="185" spans="1:249" s="13" customFormat="1" ht="12.75" customHeight="1" x14ac:dyDescent="0.25">
      <c r="A185" s="1"/>
      <c r="B185" s="1" t="s">
        <v>210</v>
      </c>
      <c r="C185" s="2">
        <v>632001</v>
      </c>
      <c r="D185" s="2">
        <v>111</v>
      </c>
      <c r="E185" s="1" t="s">
        <v>181</v>
      </c>
      <c r="F185" s="1">
        <v>377.52</v>
      </c>
      <c r="G185" s="1">
        <v>0</v>
      </c>
      <c r="H185" s="5">
        <v>0</v>
      </c>
      <c r="I185" s="5">
        <v>0</v>
      </c>
      <c r="J185" s="5">
        <v>0</v>
      </c>
      <c r="K185" s="1">
        <v>0</v>
      </c>
      <c r="L185" s="1">
        <v>0</v>
      </c>
      <c r="M185" s="1">
        <v>0</v>
      </c>
    </row>
    <row r="186" spans="1:249" ht="12.75" customHeight="1" x14ac:dyDescent="0.25">
      <c r="A186" s="18" t="s">
        <v>15</v>
      </c>
      <c r="B186" s="18" t="s">
        <v>211</v>
      </c>
      <c r="C186" s="18" t="s">
        <v>126</v>
      </c>
      <c r="D186" s="19" t="s">
        <v>19</v>
      </c>
      <c r="E186" s="18" t="s">
        <v>212</v>
      </c>
      <c r="F186" s="18">
        <v>1417.79</v>
      </c>
      <c r="G186" s="18">
        <v>18969.41</v>
      </c>
      <c r="H186" s="20">
        <v>1500</v>
      </c>
      <c r="I186" s="20">
        <v>1500</v>
      </c>
      <c r="J186" s="20">
        <v>1500</v>
      </c>
      <c r="K186" s="1">
        <v>1500</v>
      </c>
      <c r="L186" s="1">
        <v>1500</v>
      </c>
      <c r="M186" s="1">
        <v>1500</v>
      </c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3"/>
      <c r="AU186" s="13"/>
      <c r="AV186" s="13"/>
      <c r="AW186" s="13"/>
      <c r="AX186" s="13"/>
      <c r="AY186" s="13"/>
      <c r="AZ186" s="13"/>
      <c r="BA186" s="13"/>
      <c r="BB186" s="13"/>
      <c r="BC186" s="13"/>
      <c r="BD186" s="13"/>
      <c r="BE186" s="13"/>
      <c r="BF186" s="13"/>
      <c r="BG186" s="13"/>
      <c r="BH186" s="13"/>
      <c r="BI186" s="13"/>
      <c r="BJ186" s="13"/>
      <c r="BK186" s="13"/>
      <c r="BL186" s="13"/>
      <c r="BM186" s="13"/>
      <c r="BN186" s="13"/>
      <c r="BO186" s="13"/>
      <c r="BP186" s="13"/>
      <c r="BQ186" s="13"/>
      <c r="BR186" s="13"/>
      <c r="BS186" s="13"/>
      <c r="BT186" s="13"/>
      <c r="BU186" s="13"/>
      <c r="BV186" s="13"/>
      <c r="BW186" s="13"/>
      <c r="BX186" s="13"/>
      <c r="BY186" s="13"/>
      <c r="BZ186" s="13"/>
      <c r="CA186" s="13"/>
      <c r="CB186" s="13"/>
      <c r="CC186" s="13"/>
      <c r="CD186" s="13"/>
      <c r="CE186" s="13"/>
      <c r="CF186" s="13"/>
      <c r="CG186" s="13"/>
      <c r="CH186" s="13"/>
      <c r="CI186" s="13"/>
      <c r="CJ186" s="13"/>
      <c r="CK186" s="13"/>
      <c r="CL186" s="13"/>
      <c r="CM186" s="13"/>
      <c r="CN186" s="13"/>
      <c r="CO186" s="13"/>
      <c r="CP186" s="13"/>
      <c r="CQ186" s="13"/>
      <c r="CR186" s="13"/>
      <c r="CS186" s="13"/>
      <c r="CT186" s="13"/>
      <c r="CU186" s="13"/>
      <c r="CV186" s="13"/>
      <c r="CW186" s="13"/>
      <c r="CX186" s="13"/>
      <c r="CY186" s="13"/>
      <c r="CZ186" s="13"/>
      <c r="DA186" s="13"/>
      <c r="DB186" s="13"/>
      <c r="DC186" s="13"/>
      <c r="DD186" s="13"/>
      <c r="DE186" s="13"/>
      <c r="DF186" s="13"/>
      <c r="DG186" s="13"/>
      <c r="DH186" s="13"/>
      <c r="DI186" s="13"/>
      <c r="DJ186" s="13"/>
      <c r="DK186" s="13"/>
      <c r="DL186" s="13"/>
      <c r="DM186" s="13"/>
      <c r="DN186" s="13"/>
      <c r="DO186" s="13"/>
      <c r="DP186" s="13"/>
      <c r="DQ186" s="13"/>
      <c r="DR186" s="13"/>
      <c r="DS186" s="13"/>
      <c r="DT186" s="13"/>
      <c r="DU186" s="13"/>
      <c r="DV186" s="13"/>
      <c r="DW186" s="13"/>
      <c r="DX186" s="13"/>
      <c r="DY186" s="13"/>
      <c r="DZ186" s="13"/>
      <c r="EA186" s="13"/>
      <c r="EB186" s="13"/>
      <c r="EC186" s="13"/>
      <c r="ED186" s="13"/>
      <c r="EE186" s="13"/>
      <c r="EF186" s="13"/>
      <c r="EG186" s="13"/>
      <c r="EH186" s="13"/>
      <c r="EI186" s="13"/>
      <c r="EJ186" s="13"/>
      <c r="EK186" s="13"/>
      <c r="EL186" s="13"/>
      <c r="EM186" s="13"/>
      <c r="EN186" s="13"/>
      <c r="EO186" s="13"/>
      <c r="EP186" s="13"/>
      <c r="EQ186" s="13"/>
      <c r="ER186" s="13"/>
      <c r="ES186" s="13"/>
      <c r="ET186" s="13"/>
      <c r="EU186" s="13"/>
      <c r="EV186" s="13"/>
      <c r="EW186" s="13"/>
      <c r="EX186" s="13"/>
      <c r="EY186" s="13"/>
      <c r="EZ186" s="13"/>
      <c r="FA186" s="13"/>
      <c r="FB186" s="13"/>
      <c r="FC186" s="13"/>
      <c r="FD186" s="13"/>
      <c r="FE186" s="13"/>
      <c r="FF186" s="13"/>
      <c r="FG186" s="13"/>
      <c r="FH186" s="13"/>
      <c r="FI186" s="13"/>
      <c r="FJ186" s="13"/>
      <c r="FK186" s="13"/>
      <c r="FL186" s="13"/>
      <c r="FM186" s="13"/>
      <c r="FN186" s="13"/>
      <c r="FO186" s="13"/>
      <c r="FP186" s="13"/>
      <c r="FQ186" s="13"/>
      <c r="FR186" s="13"/>
      <c r="FS186" s="13"/>
      <c r="FT186" s="13"/>
      <c r="FU186" s="13"/>
      <c r="FV186" s="13"/>
      <c r="FW186" s="13"/>
      <c r="FX186" s="13"/>
      <c r="FY186" s="13"/>
      <c r="FZ186" s="13"/>
      <c r="GA186" s="13"/>
      <c r="GB186" s="13"/>
      <c r="GC186" s="13"/>
      <c r="GD186" s="13"/>
      <c r="GE186" s="13"/>
      <c r="GF186" s="13"/>
      <c r="GG186" s="13"/>
      <c r="GH186" s="13"/>
      <c r="GI186" s="13"/>
      <c r="GJ186" s="13"/>
      <c r="GK186" s="13"/>
      <c r="GL186" s="13"/>
      <c r="GM186" s="13"/>
      <c r="GN186" s="13"/>
      <c r="GO186" s="13"/>
      <c r="GP186" s="13"/>
      <c r="GQ186" s="13"/>
      <c r="GR186" s="13"/>
      <c r="GS186" s="13"/>
      <c r="GT186" s="13"/>
      <c r="GU186" s="13"/>
      <c r="GV186" s="13"/>
      <c r="GW186" s="13"/>
      <c r="GX186" s="13"/>
      <c r="GY186" s="13"/>
      <c r="GZ186" s="13"/>
      <c r="HA186" s="13"/>
      <c r="HB186" s="13"/>
      <c r="HC186" s="13"/>
      <c r="HD186" s="13"/>
      <c r="HE186" s="13"/>
      <c r="HF186" s="13"/>
      <c r="HG186" s="13"/>
      <c r="HH186" s="13"/>
      <c r="HI186" s="13"/>
      <c r="HJ186" s="13"/>
      <c r="HK186" s="13"/>
      <c r="HL186" s="13"/>
      <c r="HM186" s="13"/>
      <c r="HN186" s="13"/>
      <c r="HO186" s="13"/>
      <c r="HP186" s="13"/>
      <c r="HQ186" s="13"/>
      <c r="HR186" s="13"/>
      <c r="HS186" s="13"/>
      <c r="HT186" s="13"/>
      <c r="HU186" s="13"/>
      <c r="HV186" s="13"/>
      <c r="HW186" s="13"/>
      <c r="HX186" s="13"/>
      <c r="HY186" s="13"/>
      <c r="HZ186" s="13"/>
      <c r="IA186" s="13"/>
      <c r="IB186" s="13"/>
      <c r="IC186" s="13"/>
      <c r="ID186" s="13"/>
      <c r="IE186" s="13"/>
      <c r="IF186" s="13"/>
      <c r="IG186" s="13"/>
      <c r="IH186" s="13"/>
      <c r="II186" s="13"/>
      <c r="IJ186" s="13"/>
      <c r="IK186" s="13"/>
      <c r="IL186" s="13"/>
      <c r="IM186" s="13"/>
      <c r="IN186" s="13"/>
      <c r="IO186" s="13"/>
    </row>
    <row r="187" spans="1:249" ht="12.75" customHeight="1" x14ac:dyDescent="0.25">
      <c r="A187" s="1" t="s">
        <v>15</v>
      </c>
      <c r="B187" s="1" t="s">
        <v>211</v>
      </c>
      <c r="C187" s="1" t="s">
        <v>126</v>
      </c>
      <c r="D187" s="2" t="s">
        <v>19</v>
      </c>
      <c r="E187" s="1" t="s">
        <v>213</v>
      </c>
      <c r="F187" s="1">
        <v>1623.6</v>
      </c>
      <c r="G187" s="1">
        <v>3105</v>
      </c>
      <c r="H187" s="5">
        <v>1600</v>
      </c>
      <c r="I187" s="5">
        <v>1600</v>
      </c>
      <c r="J187" s="5">
        <v>1600</v>
      </c>
      <c r="K187" s="1">
        <v>1600</v>
      </c>
      <c r="L187" s="1">
        <v>1600</v>
      </c>
      <c r="M187" s="1">
        <v>1600</v>
      </c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3"/>
      <c r="AU187" s="13"/>
      <c r="AV187" s="13"/>
      <c r="AW187" s="13"/>
      <c r="AX187" s="13"/>
      <c r="AY187" s="13"/>
      <c r="AZ187" s="13"/>
      <c r="BA187" s="13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X187" s="13"/>
      <c r="BY187" s="13"/>
      <c r="BZ187" s="13"/>
      <c r="CA187" s="13"/>
      <c r="CB187" s="13"/>
      <c r="CC187" s="13"/>
      <c r="CD187" s="13"/>
      <c r="CE187" s="13"/>
      <c r="CF187" s="13"/>
      <c r="CG187" s="13"/>
      <c r="CH187" s="13"/>
      <c r="CI187" s="13"/>
      <c r="CJ187" s="13"/>
      <c r="CK187" s="13"/>
      <c r="CL187" s="13"/>
      <c r="CM187" s="13"/>
      <c r="CN187" s="13"/>
      <c r="CO187" s="13"/>
      <c r="CP187" s="13"/>
      <c r="CQ187" s="13"/>
      <c r="CR187" s="13"/>
      <c r="CS187" s="13"/>
      <c r="CT187" s="13"/>
      <c r="CU187" s="13"/>
      <c r="CV187" s="13"/>
      <c r="CW187" s="13"/>
      <c r="CX187" s="13"/>
      <c r="CY187" s="13"/>
      <c r="CZ187" s="13"/>
      <c r="DA187" s="13"/>
      <c r="DB187" s="13"/>
      <c r="DC187" s="13"/>
      <c r="DD187" s="13"/>
      <c r="DE187" s="13"/>
      <c r="DF187" s="13"/>
      <c r="DG187" s="13"/>
      <c r="DH187" s="13"/>
      <c r="DI187" s="13"/>
      <c r="DJ187" s="13"/>
      <c r="DK187" s="13"/>
      <c r="DL187" s="13"/>
      <c r="DM187" s="13"/>
      <c r="DN187" s="13"/>
      <c r="DO187" s="13"/>
      <c r="DP187" s="13"/>
      <c r="DQ187" s="13"/>
      <c r="DR187" s="13"/>
      <c r="DS187" s="13"/>
      <c r="DT187" s="13"/>
      <c r="DU187" s="13"/>
      <c r="DV187" s="13"/>
      <c r="DW187" s="13"/>
      <c r="DX187" s="13"/>
      <c r="DY187" s="13"/>
      <c r="DZ187" s="13"/>
      <c r="EA187" s="13"/>
      <c r="EB187" s="13"/>
      <c r="EC187" s="13"/>
      <c r="ED187" s="13"/>
      <c r="EE187" s="13"/>
      <c r="EF187" s="13"/>
      <c r="EG187" s="13"/>
      <c r="EH187" s="13"/>
      <c r="EI187" s="13"/>
      <c r="EJ187" s="13"/>
      <c r="EK187" s="13"/>
      <c r="EL187" s="13"/>
      <c r="EM187" s="13"/>
      <c r="EN187" s="13"/>
      <c r="EO187" s="13"/>
      <c r="EP187" s="13"/>
      <c r="EQ187" s="13"/>
      <c r="ER187" s="13"/>
      <c r="ES187" s="13"/>
      <c r="ET187" s="13"/>
      <c r="EU187" s="13"/>
      <c r="EV187" s="13"/>
      <c r="EW187" s="13"/>
      <c r="EX187" s="13"/>
      <c r="EY187" s="13"/>
      <c r="EZ187" s="13"/>
      <c r="FA187" s="13"/>
      <c r="FB187" s="13"/>
      <c r="FC187" s="13"/>
      <c r="FD187" s="13"/>
      <c r="FE187" s="13"/>
      <c r="FF187" s="13"/>
      <c r="FG187" s="13"/>
      <c r="FH187" s="13"/>
      <c r="FI187" s="13"/>
      <c r="FJ187" s="13"/>
      <c r="FK187" s="13"/>
      <c r="FL187" s="13"/>
      <c r="FM187" s="13"/>
      <c r="FN187" s="13"/>
      <c r="FO187" s="13"/>
      <c r="FP187" s="13"/>
      <c r="FQ187" s="13"/>
      <c r="FR187" s="13"/>
      <c r="FS187" s="13"/>
      <c r="FT187" s="13"/>
      <c r="FU187" s="13"/>
      <c r="FV187" s="13"/>
      <c r="FW187" s="13"/>
      <c r="FX187" s="13"/>
      <c r="FY187" s="13"/>
      <c r="FZ187" s="13"/>
      <c r="GA187" s="13"/>
      <c r="GB187" s="13"/>
      <c r="GC187" s="13"/>
      <c r="GD187" s="13"/>
      <c r="GE187" s="13"/>
      <c r="GF187" s="13"/>
      <c r="GG187" s="13"/>
      <c r="GH187" s="13"/>
      <c r="GI187" s="13"/>
      <c r="GJ187" s="13"/>
      <c r="GK187" s="13"/>
      <c r="GL187" s="13"/>
      <c r="GM187" s="13"/>
      <c r="GN187" s="13"/>
      <c r="GO187" s="13"/>
      <c r="GP187" s="13"/>
      <c r="GQ187" s="13"/>
      <c r="GR187" s="13"/>
      <c r="GS187" s="13"/>
      <c r="GT187" s="13"/>
      <c r="GU187" s="13"/>
      <c r="GV187" s="13"/>
      <c r="GW187" s="13"/>
      <c r="GX187" s="13"/>
      <c r="GY187" s="13"/>
      <c r="GZ187" s="13"/>
      <c r="HA187" s="13"/>
      <c r="HB187" s="13"/>
      <c r="HC187" s="13"/>
      <c r="HD187" s="13"/>
      <c r="HE187" s="13"/>
      <c r="HF187" s="13"/>
      <c r="HG187" s="13"/>
      <c r="HH187" s="13"/>
      <c r="HI187" s="13"/>
      <c r="HJ187" s="13"/>
      <c r="HK187" s="13"/>
      <c r="HL187" s="13"/>
      <c r="HM187" s="13"/>
      <c r="HN187" s="13"/>
      <c r="HO187" s="13"/>
      <c r="HP187" s="13"/>
      <c r="HQ187" s="13"/>
      <c r="HR187" s="13"/>
      <c r="HS187" s="13"/>
      <c r="HT187" s="13"/>
      <c r="HU187" s="13"/>
      <c r="HV187" s="13"/>
      <c r="HW187" s="13"/>
      <c r="HX187" s="13"/>
      <c r="HY187" s="13"/>
      <c r="HZ187" s="13"/>
      <c r="IA187" s="13"/>
      <c r="IB187" s="13"/>
      <c r="IC187" s="13"/>
      <c r="ID187" s="13"/>
      <c r="IE187" s="13"/>
      <c r="IF187" s="13"/>
      <c r="IG187" s="13"/>
      <c r="IH187" s="13"/>
      <c r="II187" s="13"/>
      <c r="IJ187" s="13"/>
      <c r="IK187" s="13"/>
      <c r="IL187" s="13"/>
      <c r="IM187" s="13"/>
      <c r="IN187" s="13"/>
      <c r="IO187" s="13"/>
    </row>
    <row r="188" spans="1:249" ht="12.75" customHeight="1" x14ac:dyDescent="0.25">
      <c r="A188" s="14" t="s">
        <v>15</v>
      </c>
      <c r="B188" s="14" t="s">
        <v>211</v>
      </c>
      <c r="C188" s="14" t="s">
        <v>151</v>
      </c>
      <c r="D188" s="15" t="s">
        <v>19</v>
      </c>
      <c r="E188" s="14" t="s">
        <v>152</v>
      </c>
      <c r="F188" s="14">
        <v>720</v>
      </c>
      <c r="G188" s="14">
        <v>285.8</v>
      </c>
      <c r="H188" s="16">
        <v>1000</v>
      </c>
      <c r="I188" s="16">
        <v>1000</v>
      </c>
      <c r="J188" s="16">
        <v>1000</v>
      </c>
      <c r="K188" s="1">
        <v>1000</v>
      </c>
      <c r="L188" s="1">
        <v>1000</v>
      </c>
      <c r="M188" s="1">
        <v>1000</v>
      </c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3"/>
      <c r="AU188" s="13"/>
      <c r="AV188" s="13"/>
      <c r="AW188" s="13"/>
      <c r="AX188" s="13"/>
      <c r="AY188" s="13"/>
      <c r="AZ188" s="13"/>
      <c r="BA188" s="13"/>
      <c r="BB188" s="13"/>
      <c r="BC188" s="13"/>
      <c r="BD188" s="13"/>
      <c r="BE188" s="13"/>
      <c r="BF188" s="13"/>
      <c r="BG188" s="13"/>
      <c r="BH188" s="13"/>
      <c r="BI188" s="13"/>
      <c r="BJ188" s="13"/>
      <c r="BK188" s="13"/>
      <c r="BL188" s="13"/>
      <c r="BM188" s="13"/>
      <c r="BN188" s="13"/>
      <c r="BO188" s="13"/>
      <c r="BP188" s="13"/>
      <c r="BQ188" s="13"/>
      <c r="BR188" s="13"/>
      <c r="BS188" s="13"/>
      <c r="BT188" s="13"/>
      <c r="BU188" s="13"/>
      <c r="BV188" s="13"/>
      <c r="BW188" s="13"/>
      <c r="BX188" s="13"/>
      <c r="BY188" s="13"/>
      <c r="BZ188" s="13"/>
      <c r="CA188" s="13"/>
      <c r="CB188" s="13"/>
      <c r="CC188" s="13"/>
      <c r="CD188" s="13"/>
      <c r="CE188" s="13"/>
      <c r="CF188" s="13"/>
      <c r="CG188" s="13"/>
      <c r="CH188" s="13"/>
      <c r="CI188" s="13"/>
      <c r="CJ188" s="13"/>
      <c r="CK188" s="13"/>
      <c r="CL188" s="13"/>
      <c r="CM188" s="13"/>
      <c r="CN188" s="13"/>
      <c r="CO188" s="13"/>
      <c r="CP188" s="13"/>
      <c r="CQ188" s="13"/>
      <c r="CR188" s="13"/>
      <c r="CS188" s="13"/>
      <c r="CT188" s="13"/>
      <c r="CU188" s="13"/>
      <c r="CV188" s="13"/>
      <c r="CW188" s="13"/>
      <c r="CX188" s="13"/>
      <c r="CY188" s="13"/>
      <c r="CZ188" s="13"/>
      <c r="DA188" s="13"/>
      <c r="DB188" s="13"/>
      <c r="DC188" s="13"/>
      <c r="DD188" s="13"/>
      <c r="GG188" s="13"/>
      <c r="GH188" s="13"/>
      <c r="GI188" s="13"/>
      <c r="GJ188" s="13"/>
      <c r="GK188" s="13"/>
      <c r="GL188" s="13"/>
      <c r="GM188" s="13"/>
      <c r="GN188" s="13"/>
      <c r="GO188" s="13"/>
      <c r="GP188" s="13"/>
      <c r="GQ188" s="13"/>
      <c r="GR188" s="13"/>
      <c r="GS188" s="13"/>
      <c r="GT188" s="13"/>
      <c r="GU188" s="13"/>
      <c r="GV188" s="13"/>
      <c r="GW188" s="13"/>
      <c r="GX188" s="13"/>
      <c r="GY188" s="13"/>
      <c r="GZ188" s="13"/>
      <c r="HA188" s="13"/>
      <c r="HB188" s="13"/>
      <c r="HC188" s="13"/>
      <c r="HD188" s="13"/>
      <c r="HE188" s="13"/>
      <c r="HF188" s="13"/>
      <c r="HG188" s="13"/>
      <c r="HH188" s="13"/>
      <c r="HI188" s="13"/>
      <c r="HJ188" s="13"/>
      <c r="HK188" s="13"/>
      <c r="HL188" s="13"/>
      <c r="HM188" s="13"/>
      <c r="HN188" s="13"/>
      <c r="HO188" s="13"/>
      <c r="HP188" s="13"/>
      <c r="HQ188" s="13"/>
      <c r="HR188" s="13"/>
      <c r="HS188" s="13"/>
      <c r="HT188" s="13"/>
      <c r="HU188" s="13"/>
      <c r="HV188" s="13"/>
      <c r="HW188" s="13"/>
      <c r="HX188" s="13"/>
      <c r="HY188" s="13"/>
      <c r="HZ188" s="13"/>
      <c r="IA188" s="13"/>
      <c r="IB188" s="13"/>
      <c r="IC188" s="13"/>
      <c r="ID188" s="13"/>
      <c r="IE188" s="13"/>
      <c r="IF188" s="13"/>
      <c r="IG188" s="13"/>
      <c r="IH188" s="13"/>
      <c r="II188" s="13"/>
      <c r="IJ188" s="13"/>
      <c r="IK188" s="13"/>
      <c r="IL188" s="13"/>
      <c r="IM188" s="13"/>
      <c r="IN188" s="13"/>
      <c r="IO188" s="13"/>
    </row>
    <row r="189" spans="1:249" ht="12.75" customHeight="1" x14ac:dyDescent="0.25">
      <c r="A189" s="1"/>
      <c r="B189" s="1"/>
      <c r="C189" s="1"/>
      <c r="D189" s="2"/>
      <c r="E189" s="1"/>
      <c r="F189" s="6">
        <f t="shared" ref="F189:K189" si="15">SUM(F185:F188)</f>
        <v>4138.91</v>
      </c>
      <c r="G189" s="6">
        <f t="shared" si="15"/>
        <v>22360.21</v>
      </c>
      <c r="H189" s="8">
        <f t="shared" si="15"/>
        <v>4100</v>
      </c>
      <c r="I189" s="8">
        <f t="shared" si="15"/>
        <v>4100</v>
      </c>
      <c r="J189" s="8">
        <f t="shared" si="15"/>
        <v>4100</v>
      </c>
      <c r="K189" s="6">
        <f t="shared" si="15"/>
        <v>4100</v>
      </c>
      <c r="L189" s="6">
        <f>SUM(L185:L188)</f>
        <v>4100</v>
      </c>
      <c r="M189" s="6">
        <f>SUM(M185:M188)</f>
        <v>4100</v>
      </c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3"/>
      <c r="AU189" s="13"/>
      <c r="AV189" s="13"/>
      <c r="AW189" s="13"/>
      <c r="AX189" s="13"/>
      <c r="AY189" s="13"/>
      <c r="AZ189" s="13"/>
      <c r="BA189" s="13"/>
      <c r="BB189" s="13"/>
      <c r="BC189" s="13"/>
      <c r="BD189" s="13"/>
      <c r="BE189" s="13"/>
      <c r="BF189" s="13"/>
      <c r="BG189" s="13"/>
      <c r="BH189" s="13"/>
      <c r="BI189" s="13"/>
      <c r="BJ189" s="13"/>
      <c r="BK189" s="13"/>
      <c r="BL189" s="13"/>
      <c r="BM189" s="13"/>
      <c r="BN189" s="13"/>
      <c r="BO189" s="13"/>
      <c r="BP189" s="13"/>
      <c r="BQ189" s="13"/>
      <c r="BR189" s="13"/>
      <c r="BS189" s="13"/>
      <c r="BT189" s="13"/>
      <c r="BU189" s="13"/>
      <c r="BV189" s="13"/>
      <c r="BW189" s="13"/>
      <c r="BX189" s="13"/>
      <c r="BY189" s="13"/>
      <c r="BZ189" s="13"/>
      <c r="CA189" s="13"/>
      <c r="CB189" s="13"/>
      <c r="CC189" s="13"/>
      <c r="CD189" s="13"/>
      <c r="CE189" s="13"/>
      <c r="CF189" s="13"/>
      <c r="CG189" s="13"/>
      <c r="CH189" s="13"/>
      <c r="CI189" s="13"/>
      <c r="CJ189" s="13"/>
      <c r="CK189" s="13"/>
      <c r="CL189" s="13"/>
      <c r="CM189" s="13"/>
      <c r="CN189" s="13"/>
      <c r="CO189" s="13"/>
      <c r="CP189" s="13"/>
      <c r="CQ189" s="13"/>
      <c r="CR189" s="13"/>
      <c r="CS189" s="13"/>
      <c r="CT189" s="13"/>
      <c r="CU189" s="13"/>
      <c r="CV189" s="13"/>
      <c r="CW189" s="13"/>
      <c r="CX189" s="13"/>
      <c r="CY189" s="13"/>
      <c r="CZ189" s="13"/>
      <c r="DA189" s="13"/>
      <c r="DB189" s="13"/>
      <c r="DC189" s="13"/>
      <c r="DD189" s="13"/>
      <c r="GG189" s="13"/>
      <c r="GH189" s="13"/>
      <c r="GI189" s="13"/>
      <c r="GJ189" s="13"/>
      <c r="GK189" s="13"/>
      <c r="GL189" s="13"/>
      <c r="GM189" s="13"/>
      <c r="GN189" s="13"/>
      <c r="GO189" s="13"/>
      <c r="GP189" s="13"/>
      <c r="GQ189" s="13"/>
      <c r="GR189" s="13"/>
      <c r="GS189" s="13"/>
      <c r="GT189" s="13"/>
      <c r="GU189" s="13"/>
      <c r="GV189" s="13"/>
      <c r="GW189" s="13"/>
      <c r="GX189" s="13"/>
      <c r="GY189" s="13"/>
      <c r="GZ189" s="13"/>
      <c r="HA189" s="13"/>
      <c r="HB189" s="13"/>
      <c r="HC189" s="13"/>
      <c r="HD189" s="13"/>
      <c r="HE189" s="13"/>
      <c r="HF189" s="13"/>
      <c r="HG189" s="13"/>
      <c r="HH189" s="13"/>
      <c r="HI189" s="13"/>
      <c r="HJ189" s="13"/>
      <c r="HK189" s="13"/>
      <c r="HL189" s="13"/>
      <c r="HM189" s="13"/>
      <c r="HN189" s="13"/>
      <c r="HO189" s="13"/>
      <c r="HP189" s="13"/>
      <c r="HQ189" s="13"/>
      <c r="HR189" s="13"/>
      <c r="HS189" s="13"/>
      <c r="HT189" s="13"/>
      <c r="HU189" s="13"/>
      <c r="HV189" s="13"/>
      <c r="HW189" s="13"/>
      <c r="HX189" s="13"/>
      <c r="HY189" s="13"/>
      <c r="HZ189" s="13"/>
      <c r="IA189" s="13"/>
      <c r="IB189" s="13"/>
      <c r="IC189" s="13"/>
      <c r="ID189" s="13"/>
      <c r="IE189" s="13"/>
      <c r="IF189" s="13"/>
      <c r="IG189" s="13"/>
      <c r="IH189" s="13"/>
      <c r="II189" s="13"/>
      <c r="IJ189" s="13"/>
      <c r="IK189" s="13"/>
      <c r="IL189" s="13"/>
      <c r="IM189" s="13"/>
      <c r="IN189" s="13"/>
      <c r="IO189" s="13"/>
    </row>
    <row r="190" spans="1:249" ht="12.75" customHeight="1" x14ac:dyDescent="0.25">
      <c r="A190" s="1"/>
      <c r="B190" s="1"/>
      <c r="C190" s="1"/>
      <c r="D190" s="2"/>
      <c r="E190" s="6" t="s">
        <v>214</v>
      </c>
      <c r="F190" s="1"/>
      <c r="G190" s="1"/>
      <c r="H190" s="5"/>
      <c r="I190" s="5"/>
      <c r="J190" s="5"/>
      <c r="K190" s="1"/>
      <c r="L190" s="1"/>
      <c r="M190" s="1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3"/>
      <c r="AU190" s="13"/>
      <c r="AV190" s="13"/>
      <c r="AW190" s="13"/>
      <c r="AX190" s="13"/>
      <c r="AY190" s="13"/>
      <c r="AZ190" s="13"/>
      <c r="BA190" s="13"/>
      <c r="BB190" s="13"/>
      <c r="BC190" s="13"/>
      <c r="BD190" s="13"/>
      <c r="BE190" s="13"/>
      <c r="BF190" s="13"/>
      <c r="BG190" s="13"/>
      <c r="BH190" s="13"/>
      <c r="BI190" s="13"/>
      <c r="BJ190" s="13"/>
      <c r="BK190" s="13"/>
      <c r="BL190" s="13"/>
      <c r="BM190" s="13"/>
      <c r="BN190" s="13"/>
      <c r="BO190" s="13"/>
      <c r="BP190" s="13"/>
      <c r="BQ190" s="13"/>
      <c r="BR190" s="13"/>
      <c r="BS190" s="13"/>
      <c r="BT190" s="13"/>
      <c r="BU190" s="13"/>
      <c r="BV190" s="13"/>
      <c r="BW190" s="13"/>
      <c r="BX190" s="13"/>
      <c r="BY190" s="13"/>
      <c r="BZ190" s="13"/>
      <c r="CA190" s="13"/>
      <c r="CB190" s="13"/>
      <c r="CC190" s="13"/>
      <c r="CD190" s="13"/>
      <c r="CE190" s="13"/>
      <c r="CF190" s="13"/>
      <c r="CG190" s="13"/>
      <c r="CH190" s="13"/>
      <c r="CI190" s="13"/>
      <c r="CJ190" s="13"/>
      <c r="CK190" s="13"/>
      <c r="CL190" s="13"/>
      <c r="CM190" s="13"/>
      <c r="CN190" s="13"/>
      <c r="CO190" s="13"/>
      <c r="CP190" s="13"/>
      <c r="CQ190" s="13"/>
      <c r="CR190" s="13"/>
      <c r="CS190" s="13"/>
      <c r="CT190" s="13"/>
      <c r="CU190" s="13"/>
      <c r="CV190" s="13"/>
      <c r="CW190" s="13"/>
      <c r="CX190" s="13"/>
      <c r="CY190" s="13"/>
      <c r="CZ190" s="13"/>
      <c r="DA190" s="13"/>
      <c r="DB190" s="13"/>
      <c r="DC190" s="13"/>
      <c r="DD190" s="13"/>
      <c r="GG190" s="13"/>
      <c r="GH190" s="13"/>
      <c r="GI190" s="13"/>
      <c r="GJ190" s="13"/>
      <c r="GK190" s="13"/>
      <c r="GL190" s="13"/>
      <c r="GM190" s="13"/>
      <c r="GN190" s="13"/>
      <c r="GO190" s="13"/>
      <c r="GP190" s="13"/>
      <c r="GQ190" s="13"/>
      <c r="GR190" s="13"/>
      <c r="GS190" s="13"/>
      <c r="GT190" s="13"/>
      <c r="GU190" s="13"/>
      <c r="GV190" s="13"/>
      <c r="GW190" s="13"/>
      <c r="GX190" s="13"/>
      <c r="GY190" s="13"/>
      <c r="GZ190" s="13"/>
      <c r="HA190" s="13"/>
      <c r="HB190" s="13"/>
      <c r="HC190" s="13"/>
      <c r="HD190" s="13"/>
      <c r="HE190" s="13"/>
      <c r="HF190" s="13"/>
      <c r="HG190" s="13"/>
      <c r="HH190" s="13"/>
      <c r="HI190" s="13"/>
      <c r="HJ190" s="13"/>
      <c r="HK190" s="13"/>
      <c r="HL190" s="13"/>
      <c r="HM190" s="13"/>
      <c r="HN190" s="13"/>
      <c r="HO190" s="13"/>
      <c r="HP190" s="13"/>
      <c r="HQ190" s="13"/>
      <c r="HR190" s="13"/>
      <c r="HS190" s="13"/>
      <c r="HT190" s="13"/>
      <c r="HU190" s="13"/>
      <c r="HV190" s="13"/>
      <c r="HW190" s="13"/>
      <c r="HX190" s="13"/>
      <c r="HY190" s="13"/>
      <c r="HZ190" s="13"/>
      <c r="IA190" s="13"/>
      <c r="IB190" s="13"/>
      <c r="IC190" s="13"/>
      <c r="ID190" s="13"/>
      <c r="IE190" s="13"/>
      <c r="IF190" s="13"/>
      <c r="IG190" s="13"/>
      <c r="IH190" s="13"/>
      <c r="II190" s="13"/>
      <c r="IJ190" s="13"/>
      <c r="IK190" s="13"/>
      <c r="IL190" s="13"/>
      <c r="IM190" s="13"/>
      <c r="IN190" s="13"/>
      <c r="IO190" s="13"/>
    </row>
    <row r="191" spans="1:249" ht="12.75" customHeight="1" x14ac:dyDescent="0.25">
      <c r="A191" s="1"/>
      <c r="B191" s="1" t="s">
        <v>215</v>
      </c>
      <c r="C191" s="2">
        <v>632001</v>
      </c>
      <c r="D191" s="2">
        <v>111</v>
      </c>
      <c r="E191" s="1" t="s">
        <v>181</v>
      </c>
      <c r="F191" s="1">
        <v>95.38</v>
      </c>
      <c r="G191" s="1">
        <v>0</v>
      </c>
      <c r="H191" s="5">
        <v>0</v>
      </c>
      <c r="I191" s="5">
        <v>0</v>
      </c>
      <c r="J191" s="5">
        <v>0</v>
      </c>
      <c r="K191" s="1">
        <v>0</v>
      </c>
      <c r="L191" s="1">
        <v>0</v>
      </c>
      <c r="M191" s="1">
        <v>0</v>
      </c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3"/>
      <c r="AU191" s="13"/>
      <c r="AV191" s="13"/>
      <c r="AW191" s="13"/>
      <c r="AX191" s="13"/>
      <c r="AY191" s="13"/>
      <c r="AZ191" s="13"/>
      <c r="BA191" s="13"/>
      <c r="BB191" s="13"/>
      <c r="BC191" s="13"/>
      <c r="BD191" s="13"/>
      <c r="BE191" s="13"/>
      <c r="BF191" s="13"/>
      <c r="BG191" s="13"/>
      <c r="BH191" s="13"/>
      <c r="BI191" s="13"/>
      <c r="BJ191" s="13"/>
      <c r="BK191" s="13"/>
      <c r="BL191" s="13"/>
      <c r="BM191" s="13"/>
      <c r="BN191" s="13"/>
      <c r="BO191" s="13"/>
      <c r="BP191" s="13"/>
      <c r="BQ191" s="13"/>
      <c r="BR191" s="13"/>
      <c r="BS191" s="13"/>
      <c r="BT191" s="13"/>
      <c r="BU191" s="13"/>
      <c r="BV191" s="13"/>
      <c r="BW191" s="13"/>
      <c r="BX191" s="13"/>
      <c r="BY191" s="13"/>
      <c r="BZ191" s="13"/>
      <c r="CA191" s="13"/>
      <c r="CB191" s="13"/>
      <c r="CC191" s="13"/>
      <c r="CD191" s="13"/>
      <c r="CE191" s="13"/>
      <c r="CF191" s="13"/>
      <c r="CG191" s="13"/>
      <c r="CH191" s="13"/>
      <c r="CI191" s="13"/>
      <c r="CJ191" s="13"/>
      <c r="CK191" s="13"/>
      <c r="CL191" s="13"/>
      <c r="CM191" s="13"/>
      <c r="CN191" s="13"/>
      <c r="CO191" s="13"/>
      <c r="CP191" s="13"/>
      <c r="CQ191" s="13"/>
      <c r="CR191" s="13"/>
      <c r="CS191" s="13"/>
      <c r="CT191" s="13"/>
      <c r="CU191" s="13"/>
      <c r="CV191" s="13"/>
      <c r="CW191" s="13"/>
      <c r="CX191" s="13"/>
      <c r="CY191" s="13"/>
      <c r="CZ191" s="13"/>
      <c r="DA191" s="13"/>
      <c r="DB191" s="13"/>
      <c r="DC191" s="13"/>
      <c r="DD191" s="13"/>
    </row>
    <row r="192" spans="1:249" ht="12.75" customHeight="1" x14ac:dyDescent="0.25">
      <c r="A192" s="1" t="s">
        <v>15</v>
      </c>
      <c r="B192" s="1" t="s">
        <v>216</v>
      </c>
      <c r="C192" s="1" t="s">
        <v>126</v>
      </c>
      <c r="D192" s="2" t="s">
        <v>19</v>
      </c>
      <c r="E192" s="1" t="s">
        <v>181</v>
      </c>
      <c r="F192" s="1">
        <v>7040.45</v>
      </c>
      <c r="G192" s="1">
        <v>3040.6</v>
      </c>
      <c r="H192" s="5">
        <v>3000</v>
      </c>
      <c r="I192" s="5">
        <v>3000</v>
      </c>
      <c r="J192" s="5">
        <v>3000</v>
      </c>
      <c r="K192" s="1">
        <v>3000</v>
      </c>
      <c r="L192" s="1">
        <v>3000</v>
      </c>
      <c r="M192" s="1">
        <v>3000</v>
      </c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3"/>
      <c r="BB192" s="13"/>
      <c r="BC192" s="13"/>
      <c r="BD192" s="13"/>
      <c r="BE192" s="13"/>
      <c r="BF192" s="13"/>
      <c r="BG192" s="13"/>
      <c r="BH192" s="13"/>
      <c r="BI192" s="13"/>
      <c r="BJ192" s="13"/>
      <c r="BK192" s="13"/>
      <c r="BL192" s="13"/>
      <c r="BM192" s="13"/>
      <c r="BN192" s="13"/>
      <c r="BO192" s="13"/>
      <c r="BP192" s="13"/>
      <c r="BQ192" s="13"/>
      <c r="BR192" s="13"/>
      <c r="BS192" s="13"/>
      <c r="BT192" s="13"/>
      <c r="BU192" s="13"/>
      <c r="BV192" s="13"/>
      <c r="BW192" s="13"/>
      <c r="BX192" s="13"/>
      <c r="BY192" s="13"/>
      <c r="BZ192" s="13"/>
      <c r="CA192" s="13"/>
      <c r="CB192" s="13"/>
      <c r="CC192" s="13"/>
      <c r="CD192" s="13"/>
      <c r="CE192" s="13"/>
      <c r="CF192" s="13"/>
      <c r="CG192" s="13"/>
      <c r="CH192" s="13"/>
      <c r="CI192" s="13"/>
      <c r="CJ192" s="13"/>
      <c r="CK192" s="13"/>
      <c r="CL192" s="13"/>
      <c r="CM192" s="13"/>
      <c r="CN192" s="13"/>
      <c r="CO192" s="13"/>
      <c r="CP192" s="13"/>
      <c r="CQ192" s="13"/>
      <c r="CR192" s="13"/>
      <c r="CS192" s="13"/>
      <c r="CT192" s="13"/>
      <c r="CU192" s="13"/>
      <c r="CV192" s="13"/>
      <c r="CW192" s="13"/>
      <c r="CX192" s="13"/>
      <c r="CY192" s="13"/>
      <c r="CZ192" s="13"/>
      <c r="DA192" s="13"/>
      <c r="DB192" s="13"/>
      <c r="DC192" s="13"/>
      <c r="DD192" s="13"/>
    </row>
    <row r="193" spans="1:108" ht="12.75" customHeight="1" x14ac:dyDescent="0.25">
      <c r="A193" s="14"/>
      <c r="B193" s="14" t="s">
        <v>215</v>
      </c>
      <c r="C193" s="15">
        <v>633006</v>
      </c>
      <c r="D193" s="15">
        <v>41</v>
      </c>
      <c r="E193" s="14" t="s">
        <v>182</v>
      </c>
      <c r="F193" s="14">
        <v>0</v>
      </c>
      <c r="G193" s="14">
        <v>660</v>
      </c>
      <c r="H193" s="16">
        <v>0</v>
      </c>
      <c r="I193" s="16">
        <v>0</v>
      </c>
      <c r="J193" s="16">
        <v>0</v>
      </c>
      <c r="K193" s="1">
        <v>0</v>
      </c>
      <c r="L193" s="1">
        <v>0</v>
      </c>
      <c r="M193" s="1">
        <v>0</v>
      </c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3"/>
      <c r="AU193" s="13"/>
      <c r="AV193" s="13"/>
      <c r="AW193" s="13"/>
      <c r="AX193" s="13"/>
      <c r="AY193" s="13"/>
      <c r="AZ193" s="13"/>
      <c r="BA193" s="13"/>
      <c r="BB193" s="13"/>
      <c r="BC193" s="13"/>
      <c r="BD193" s="13"/>
      <c r="BE193" s="13"/>
      <c r="BF193" s="13"/>
      <c r="BG193" s="13"/>
      <c r="BH193" s="13"/>
      <c r="BI193" s="13"/>
      <c r="BJ193" s="13"/>
      <c r="BK193" s="13"/>
      <c r="BL193" s="13"/>
      <c r="BM193" s="13"/>
      <c r="BN193" s="13"/>
      <c r="BO193" s="13"/>
      <c r="BP193" s="13"/>
      <c r="BQ193" s="13"/>
      <c r="BR193" s="13"/>
      <c r="BS193" s="13"/>
      <c r="BT193" s="13"/>
      <c r="BU193" s="13"/>
      <c r="BV193" s="13"/>
      <c r="BW193" s="13"/>
      <c r="BX193" s="13"/>
      <c r="BY193" s="13"/>
      <c r="BZ193" s="13"/>
      <c r="CA193" s="13"/>
      <c r="CB193" s="13"/>
      <c r="CC193" s="13"/>
      <c r="CD193" s="13"/>
      <c r="CE193" s="13"/>
      <c r="CF193" s="13"/>
      <c r="CG193" s="13"/>
      <c r="CH193" s="13"/>
      <c r="CI193" s="13"/>
      <c r="CJ193" s="13"/>
      <c r="CK193" s="13"/>
      <c r="CL193" s="13"/>
      <c r="CM193" s="13"/>
      <c r="CN193" s="13"/>
      <c r="CO193" s="13"/>
      <c r="CP193" s="13"/>
      <c r="CQ193" s="13"/>
      <c r="CR193" s="13"/>
      <c r="CS193" s="13"/>
      <c r="CT193" s="13"/>
      <c r="CU193" s="13"/>
      <c r="CV193" s="13"/>
      <c r="CW193" s="13"/>
      <c r="CX193" s="13"/>
      <c r="CY193" s="13"/>
      <c r="CZ193" s="13"/>
      <c r="DA193" s="13"/>
      <c r="DB193" s="13"/>
      <c r="DC193" s="13"/>
      <c r="DD193" s="13"/>
    </row>
    <row r="194" spans="1:108" ht="12.75" customHeight="1" x14ac:dyDescent="0.25">
      <c r="A194" s="14"/>
      <c r="B194" s="14" t="s">
        <v>215</v>
      </c>
      <c r="C194" s="15">
        <v>637004</v>
      </c>
      <c r="D194" s="15">
        <v>41</v>
      </c>
      <c r="E194" s="14" t="s">
        <v>159</v>
      </c>
      <c r="F194" s="14">
        <v>0</v>
      </c>
      <c r="G194" s="14">
        <v>108</v>
      </c>
      <c r="H194" s="16">
        <v>0</v>
      </c>
      <c r="I194" s="16">
        <v>0</v>
      </c>
      <c r="J194" s="16">
        <v>0</v>
      </c>
      <c r="K194" s="1">
        <v>0</v>
      </c>
      <c r="L194" s="1">
        <v>0</v>
      </c>
      <c r="M194" s="1">
        <v>0</v>
      </c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</row>
    <row r="195" spans="1:108" ht="12.75" customHeight="1" x14ac:dyDescent="0.25">
      <c r="A195" s="14" t="s">
        <v>15</v>
      </c>
      <c r="B195" s="14" t="s">
        <v>216</v>
      </c>
      <c r="C195" s="14" t="s">
        <v>217</v>
      </c>
      <c r="D195" s="15" t="s">
        <v>19</v>
      </c>
      <c r="E195" s="14" t="s">
        <v>218</v>
      </c>
      <c r="F195" s="14">
        <v>4000</v>
      </c>
      <c r="G195" s="14">
        <v>5000</v>
      </c>
      <c r="H195" s="16">
        <v>5000</v>
      </c>
      <c r="I195" s="16">
        <v>5000</v>
      </c>
      <c r="J195" s="16">
        <v>5000</v>
      </c>
      <c r="K195" s="1">
        <v>5000</v>
      </c>
      <c r="L195" s="1">
        <v>5000</v>
      </c>
      <c r="M195" s="1">
        <v>5000</v>
      </c>
    </row>
    <row r="196" spans="1:108" ht="12.75" customHeight="1" x14ac:dyDescent="0.25">
      <c r="A196" s="1"/>
      <c r="B196" s="1"/>
      <c r="C196" s="1"/>
      <c r="D196" s="2"/>
      <c r="E196" s="1"/>
      <c r="F196" s="6">
        <f t="shared" ref="F196:M196" si="16">SUM(F191:F195)</f>
        <v>11135.83</v>
      </c>
      <c r="G196" s="6">
        <f t="shared" si="16"/>
        <v>8808.6</v>
      </c>
      <c r="H196" s="8">
        <f t="shared" si="16"/>
        <v>8000</v>
      </c>
      <c r="I196" s="8">
        <f t="shared" si="16"/>
        <v>8000</v>
      </c>
      <c r="J196" s="8">
        <f t="shared" si="16"/>
        <v>8000</v>
      </c>
      <c r="K196" s="6">
        <f t="shared" si="16"/>
        <v>8000</v>
      </c>
      <c r="L196" s="6">
        <f t="shared" si="16"/>
        <v>8000</v>
      </c>
      <c r="M196" s="6">
        <f t="shared" si="16"/>
        <v>8000</v>
      </c>
    </row>
    <row r="197" spans="1:108" ht="12.75" customHeight="1" x14ac:dyDescent="0.25">
      <c r="A197" s="1"/>
      <c r="B197" s="1"/>
      <c r="C197" s="1"/>
      <c r="D197" s="2"/>
      <c r="E197" s="6" t="s">
        <v>219</v>
      </c>
      <c r="F197" s="1"/>
      <c r="G197" s="1"/>
      <c r="H197" s="5"/>
      <c r="I197" s="5"/>
      <c r="J197" s="5"/>
      <c r="K197" s="1"/>
      <c r="L197" s="1"/>
      <c r="M197" s="1"/>
    </row>
    <row r="198" spans="1:108" ht="12.75" customHeight="1" x14ac:dyDescent="0.25">
      <c r="A198" s="1"/>
      <c r="B198" s="1" t="s">
        <v>220</v>
      </c>
      <c r="C198" s="2">
        <v>632001</v>
      </c>
      <c r="D198" s="2">
        <v>111</v>
      </c>
      <c r="E198" s="1" t="s">
        <v>181</v>
      </c>
      <c r="F198" s="1">
        <v>13.15</v>
      </c>
      <c r="G198" s="1">
        <v>0</v>
      </c>
      <c r="H198" s="5">
        <v>0</v>
      </c>
      <c r="I198" s="5">
        <v>0</v>
      </c>
      <c r="J198" s="5">
        <v>0</v>
      </c>
      <c r="K198" s="1">
        <v>0</v>
      </c>
      <c r="L198" s="1">
        <v>0</v>
      </c>
      <c r="M198" s="1">
        <v>0</v>
      </c>
    </row>
    <row r="199" spans="1:108" ht="12.75" customHeight="1" x14ac:dyDescent="0.25">
      <c r="A199" s="1" t="s">
        <v>15</v>
      </c>
      <c r="B199" s="1" t="s">
        <v>221</v>
      </c>
      <c r="C199" s="1" t="s">
        <v>126</v>
      </c>
      <c r="D199" s="2" t="s">
        <v>19</v>
      </c>
      <c r="E199" s="1" t="s">
        <v>181</v>
      </c>
      <c r="F199" s="1">
        <v>1224.1099999999999</v>
      </c>
      <c r="G199" s="1">
        <v>3290.2</v>
      </c>
      <c r="H199" s="5">
        <v>1300</v>
      </c>
      <c r="I199" s="5">
        <v>1300</v>
      </c>
      <c r="J199" s="5">
        <v>1300</v>
      </c>
      <c r="K199" s="1">
        <v>1300</v>
      </c>
      <c r="L199" s="1">
        <v>1300</v>
      </c>
      <c r="M199" s="1">
        <v>1300</v>
      </c>
    </row>
    <row r="200" spans="1:108" ht="12.75" customHeight="1" x14ac:dyDescent="0.25">
      <c r="A200" s="1" t="s">
        <v>15</v>
      </c>
      <c r="B200" s="1" t="s">
        <v>221</v>
      </c>
      <c r="C200" s="1" t="s">
        <v>135</v>
      </c>
      <c r="D200" s="2" t="s">
        <v>19</v>
      </c>
      <c r="E200" s="1" t="s">
        <v>182</v>
      </c>
      <c r="F200" s="1">
        <v>279.55</v>
      </c>
      <c r="G200" s="1">
        <v>381.25</v>
      </c>
      <c r="H200" s="5">
        <v>300</v>
      </c>
      <c r="I200" s="5">
        <v>300</v>
      </c>
      <c r="J200" s="5">
        <v>300</v>
      </c>
      <c r="K200" s="1">
        <v>500</v>
      </c>
      <c r="L200" s="1">
        <v>500</v>
      </c>
      <c r="M200" s="1">
        <v>500</v>
      </c>
    </row>
    <row r="201" spans="1:108" ht="12.75" customHeight="1" x14ac:dyDescent="0.25">
      <c r="A201" s="1" t="s">
        <v>15</v>
      </c>
      <c r="B201" s="1" t="s">
        <v>221</v>
      </c>
      <c r="C201" s="1" t="s">
        <v>141</v>
      </c>
      <c r="D201" s="2" t="s">
        <v>19</v>
      </c>
      <c r="E201" s="1" t="s">
        <v>142</v>
      </c>
      <c r="F201" s="1">
        <v>907.85</v>
      </c>
      <c r="G201" s="1">
        <v>0</v>
      </c>
      <c r="H201" s="5">
        <v>1000</v>
      </c>
      <c r="I201" s="5">
        <v>1000</v>
      </c>
      <c r="J201" s="5">
        <v>1000</v>
      </c>
      <c r="K201" s="1">
        <v>500</v>
      </c>
      <c r="L201" s="1">
        <v>500</v>
      </c>
      <c r="M201" s="1">
        <v>500</v>
      </c>
    </row>
    <row r="202" spans="1:108" ht="12.75" customHeight="1" x14ac:dyDescent="0.25">
      <c r="A202" s="1" t="s">
        <v>15</v>
      </c>
      <c r="B202" s="1" t="s">
        <v>221</v>
      </c>
      <c r="C202" s="1" t="s">
        <v>151</v>
      </c>
      <c r="D202" s="2" t="s">
        <v>19</v>
      </c>
      <c r="E202" s="1" t="s">
        <v>152</v>
      </c>
      <c r="F202" s="1">
        <v>276.3</v>
      </c>
      <c r="G202" s="1">
        <v>551</v>
      </c>
      <c r="H202" s="5">
        <v>300</v>
      </c>
      <c r="I202" s="5">
        <v>300</v>
      </c>
      <c r="J202" s="5">
        <v>300</v>
      </c>
      <c r="K202" s="1">
        <v>300</v>
      </c>
      <c r="L202" s="1">
        <v>300</v>
      </c>
      <c r="M202" s="1">
        <v>300</v>
      </c>
    </row>
    <row r="203" spans="1:108" ht="12.75" customHeight="1" x14ac:dyDescent="0.25">
      <c r="A203" s="1" t="s">
        <v>15</v>
      </c>
      <c r="B203" s="1" t="s">
        <v>221</v>
      </c>
      <c r="C203" s="1" t="s">
        <v>158</v>
      </c>
      <c r="D203" s="2" t="s">
        <v>19</v>
      </c>
      <c r="E203" s="1" t="s">
        <v>159</v>
      </c>
      <c r="F203" s="1">
        <v>400</v>
      </c>
      <c r="G203" s="1">
        <v>31.4</v>
      </c>
      <c r="H203" s="5">
        <v>400</v>
      </c>
      <c r="I203" s="5">
        <v>400</v>
      </c>
      <c r="J203" s="5">
        <v>400</v>
      </c>
      <c r="K203" s="1">
        <v>500</v>
      </c>
      <c r="L203" s="1">
        <v>500</v>
      </c>
      <c r="M203" s="1">
        <v>500</v>
      </c>
    </row>
    <row r="204" spans="1:108" ht="12.75" customHeight="1" x14ac:dyDescent="0.25">
      <c r="A204" s="1" t="s">
        <v>15</v>
      </c>
      <c r="B204" s="1" t="s">
        <v>221</v>
      </c>
      <c r="C204" s="1" t="s">
        <v>217</v>
      </c>
      <c r="D204" s="2" t="s">
        <v>19</v>
      </c>
      <c r="E204" s="1" t="s">
        <v>218</v>
      </c>
      <c r="F204" s="1">
        <v>0</v>
      </c>
      <c r="G204" s="1">
        <v>0</v>
      </c>
      <c r="H204" s="5">
        <v>300</v>
      </c>
      <c r="I204" s="5">
        <v>300</v>
      </c>
      <c r="J204" s="5">
        <v>300</v>
      </c>
      <c r="K204" s="1">
        <v>300</v>
      </c>
      <c r="L204" s="1">
        <v>300</v>
      </c>
      <c r="M204" s="1">
        <v>300</v>
      </c>
    </row>
    <row r="205" spans="1:108" ht="12.75" customHeight="1" x14ac:dyDescent="0.25">
      <c r="A205" s="14" t="s">
        <v>15</v>
      </c>
      <c r="B205" s="14" t="s">
        <v>221</v>
      </c>
      <c r="C205" s="14" t="s">
        <v>222</v>
      </c>
      <c r="D205" s="15" t="s">
        <v>19</v>
      </c>
      <c r="E205" s="14" t="s">
        <v>223</v>
      </c>
      <c r="F205" s="14">
        <v>3000</v>
      </c>
      <c r="G205" s="14">
        <v>3000</v>
      </c>
      <c r="H205" s="16">
        <v>3000</v>
      </c>
      <c r="I205" s="16">
        <v>3000</v>
      </c>
      <c r="J205" s="16">
        <v>3000</v>
      </c>
      <c r="K205" s="1">
        <v>3000</v>
      </c>
      <c r="L205" s="1">
        <v>3000</v>
      </c>
      <c r="M205" s="1">
        <v>3000</v>
      </c>
    </row>
    <row r="206" spans="1:108" ht="12.75" customHeight="1" x14ac:dyDescent="0.25">
      <c r="A206" s="1"/>
      <c r="B206" s="1"/>
      <c r="C206" s="1"/>
      <c r="D206" s="2"/>
      <c r="E206" s="1"/>
      <c r="F206" s="6">
        <f t="shared" ref="F206:K206" si="17">SUM(F198:F205)</f>
        <v>6100.96</v>
      </c>
      <c r="G206" s="6">
        <f t="shared" si="17"/>
        <v>7253.8499999999995</v>
      </c>
      <c r="H206" s="8">
        <f t="shared" si="17"/>
        <v>6600</v>
      </c>
      <c r="I206" s="8">
        <f t="shared" si="17"/>
        <v>6600</v>
      </c>
      <c r="J206" s="8">
        <f t="shared" si="17"/>
        <v>6600</v>
      </c>
      <c r="K206" s="6">
        <f t="shared" si="17"/>
        <v>6400</v>
      </c>
      <c r="L206" s="6">
        <f>SUM(L198:L205)</f>
        <v>6400</v>
      </c>
      <c r="M206" s="6">
        <f>SUM(M198:M205)</f>
        <v>6400</v>
      </c>
    </row>
    <row r="207" spans="1:108" ht="12.75" customHeight="1" x14ac:dyDescent="0.25">
      <c r="A207" s="1"/>
      <c r="B207" s="1"/>
      <c r="C207" s="1"/>
      <c r="D207" s="2"/>
      <c r="E207" s="6" t="s">
        <v>224</v>
      </c>
      <c r="F207" s="1"/>
      <c r="G207" s="1"/>
      <c r="H207" s="5"/>
      <c r="I207" s="5"/>
      <c r="J207" s="5"/>
      <c r="K207" s="1"/>
      <c r="L207" s="1"/>
      <c r="M207" s="1"/>
    </row>
    <row r="208" spans="1:108" ht="12.75" customHeight="1" x14ac:dyDescent="0.25">
      <c r="A208" s="18" t="s">
        <v>15</v>
      </c>
      <c r="B208" s="18" t="s">
        <v>225</v>
      </c>
      <c r="C208" s="18" t="s">
        <v>126</v>
      </c>
      <c r="D208" s="19" t="s">
        <v>19</v>
      </c>
      <c r="E208" s="18" t="s">
        <v>181</v>
      </c>
      <c r="F208" s="18">
        <v>442.8</v>
      </c>
      <c r="G208" s="18">
        <v>311</v>
      </c>
      <c r="H208" s="20">
        <v>500</v>
      </c>
      <c r="I208" s="20">
        <v>500</v>
      </c>
      <c r="J208" s="20">
        <v>500</v>
      </c>
      <c r="K208" s="1">
        <v>500</v>
      </c>
      <c r="L208" s="1">
        <v>500</v>
      </c>
      <c r="M208" s="1">
        <v>500</v>
      </c>
    </row>
    <row r="209" spans="1:13" s="13" customFormat="1" ht="12.75" customHeight="1" x14ac:dyDescent="0.25">
      <c r="A209" s="1" t="s">
        <v>15</v>
      </c>
      <c r="B209" s="1" t="s">
        <v>225</v>
      </c>
      <c r="C209" s="1" t="s">
        <v>226</v>
      </c>
      <c r="D209" s="2" t="s">
        <v>19</v>
      </c>
      <c r="E209" s="1" t="s">
        <v>227</v>
      </c>
      <c r="F209" s="1">
        <v>18.350000000000001</v>
      </c>
      <c r="G209" s="1">
        <v>0</v>
      </c>
      <c r="H209" s="5">
        <v>500</v>
      </c>
      <c r="I209" s="5">
        <v>500</v>
      </c>
      <c r="J209" s="5">
        <v>500</v>
      </c>
      <c r="K209" s="1">
        <v>500</v>
      </c>
      <c r="L209" s="1">
        <v>500</v>
      </c>
      <c r="M209" s="1">
        <v>500</v>
      </c>
    </row>
    <row r="210" spans="1:13" s="13" customFormat="1" ht="12.75" customHeight="1" x14ac:dyDescent="0.25">
      <c r="A210" s="14" t="s">
        <v>15</v>
      </c>
      <c r="B210" s="14" t="s">
        <v>225</v>
      </c>
      <c r="C210" s="14" t="s">
        <v>149</v>
      </c>
      <c r="D210" s="15" t="s">
        <v>19</v>
      </c>
      <c r="E210" s="14" t="s">
        <v>150</v>
      </c>
      <c r="F210" s="14">
        <v>0</v>
      </c>
      <c r="G210" s="14">
        <v>3199.19</v>
      </c>
      <c r="H210" s="16">
        <v>0</v>
      </c>
      <c r="I210" s="16">
        <v>0</v>
      </c>
      <c r="J210" s="16">
        <v>0</v>
      </c>
      <c r="K210" s="1">
        <v>500</v>
      </c>
      <c r="L210" s="1">
        <v>500</v>
      </c>
      <c r="M210" s="1">
        <v>500</v>
      </c>
    </row>
    <row r="211" spans="1:13" s="13" customFormat="1" ht="12.75" customHeight="1" x14ac:dyDescent="0.25">
      <c r="A211" s="1"/>
      <c r="B211" s="1"/>
      <c r="C211" s="1"/>
      <c r="D211" s="2"/>
      <c r="E211" s="1"/>
      <c r="F211" s="6">
        <f t="shared" ref="F211:K211" si="18">SUM(F208:F210)</f>
        <v>461.15000000000003</v>
      </c>
      <c r="G211" s="6">
        <f t="shared" si="18"/>
        <v>3510.19</v>
      </c>
      <c r="H211" s="8">
        <f t="shared" si="18"/>
        <v>1000</v>
      </c>
      <c r="I211" s="8">
        <f t="shared" si="18"/>
        <v>1000</v>
      </c>
      <c r="J211" s="8">
        <f t="shared" si="18"/>
        <v>1000</v>
      </c>
      <c r="K211" s="6">
        <f t="shared" si="18"/>
        <v>1500</v>
      </c>
      <c r="L211" s="6">
        <f>SUM(L208:L210)</f>
        <v>1500</v>
      </c>
      <c r="M211" s="6">
        <f>SUM(M208:M210)</f>
        <v>1500</v>
      </c>
    </row>
    <row r="212" spans="1:13" s="13" customFormat="1" ht="12.75" customHeight="1" x14ac:dyDescent="0.25">
      <c r="A212" s="1"/>
      <c r="B212" s="1"/>
      <c r="C212" s="1"/>
      <c r="D212" s="2"/>
      <c r="E212" s="6" t="s">
        <v>228</v>
      </c>
      <c r="F212" s="1"/>
      <c r="G212" s="1"/>
      <c r="H212" s="5"/>
      <c r="I212" s="5"/>
      <c r="J212" s="5"/>
      <c r="K212" s="1"/>
      <c r="L212" s="1"/>
      <c r="M212" s="1"/>
    </row>
    <row r="213" spans="1:13" ht="12.75" customHeight="1" x14ac:dyDescent="0.25">
      <c r="A213" s="1"/>
      <c r="B213" s="1" t="s">
        <v>229</v>
      </c>
      <c r="C213" s="2">
        <v>632001</v>
      </c>
      <c r="D213" s="2">
        <v>111</v>
      </c>
      <c r="E213" s="1" t="s">
        <v>181</v>
      </c>
      <c r="F213" s="1">
        <v>71.95</v>
      </c>
      <c r="G213" s="1">
        <v>0</v>
      </c>
      <c r="H213" s="5">
        <v>0</v>
      </c>
      <c r="I213" s="5">
        <v>0</v>
      </c>
      <c r="J213" s="5">
        <v>0</v>
      </c>
      <c r="K213" s="1">
        <v>0</v>
      </c>
      <c r="L213" s="1">
        <v>0</v>
      </c>
      <c r="M213" s="1">
        <v>0</v>
      </c>
    </row>
    <row r="214" spans="1:13" ht="12.75" customHeight="1" x14ac:dyDescent="0.25">
      <c r="A214" s="1" t="s">
        <v>15</v>
      </c>
      <c r="B214" s="1" t="s">
        <v>230</v>
      </c>
      <c r="C214" s="1" t="s">
        <v>126</v>
      </c>
      <c r="D214" s="2" t="s">
        <v>19</v>
      </c>
      <c r="E214" s="1" t="s">
        <v>181</v>
      </c>
      <c r="F214" s="1">
        <v>1820.73</v>
      </c>
      <c r="G214" s="1">
        <v>1845.51</v>
      </c>
      <c r="H214" s="5">
        <v>1900</v>
      </c>
      <c r="I214" s="5">
        <v>1900</v>
      </c>
      <c r="J214" s="5">
        <v>1900</v>
      </c>
      <c r="K214" s="1">
        <v>1500</v>
      </c>
      <c r="L214" s="1">
        <v>1500</v>
      </c>
      <c r="M214" s="1">
        <v>1500</v>
      </c>
    </row>
    <row r="215" spans="1:13" ht="12.75" customHeight="1" x14ac:dyDescent="0.25">
      <c r="A215" s="14"/>
      <c r="B215" s="14" t="s">
        <v>229</v>
      </c>
      <c r="C215" s="14">
        <v>635006</v>
      </c>
      <c r="D215" s="15">
        <v>41</v>
      </c>
      <c r="E215" s="14" t="s">
        <v>231</v>
      </c>
      <c r="F215" s="14">
        <v>0</v>
      </c>
      <c r="G215" s="14">
        <v>100</v>
      </c>
      <c r="H215" s="16">
        <v>0</v>
      </c>
      <c r="I215" s="16">
        <v>0</v>
      </c>
      <c r="J215" s="16">
        <v>0</v>
      </c>
      <c r="K215" s="1"/>
      <c r="L215" s="1">
        <v>0</v>
      </c>
      <c r="M215" s="1">
        <v>0</v>
      </c>
    </row>
    <row r="216" spans="1:13" ht="12.75" customHeight="1" x14ac:dyDescent="0.25">
      <c r="A216" s="14" t="s">
        <v>15</v>
      </c>
      <c r="B216" s="14" t="s">
        <v>230</v>
      </c>
      <c r="C216" s="14" t="s">
        <v>222</v>
      </c>
      <c r="D216" s="15" t="s">
        <v>19</v>
      </c>
      <c r="E216" s="14" t="s">
        <v>223</v>
      </c>
      <c r="F216" s="14">
        <v>498.4</v>
      </c>
      <c r="G216" s="14">
        <v>711.66</v>
      </c>
      <c r="H216" s="16">
        <v>700</v>
      </c>
      <c r="I216" s="16">
        <v>700</v>
      </c>
      <c r="J216" s="16">
        <v>700</v>
      </c>
      <c r="K216" s="1">
        <v>700</v>
      </c>
      <c r="L216" s="1">
        <v>700</v>
      </c>
      <c r="M216" s="1">
        <v>700</v>
      </c>
    </row>
    <row r="217" spans="1:13" ht="12.75" customHeight="1" x14ac:dyDescent="0.25">
      <c r="A217" s="1"/>
      <c r="B217" s="6"/>
      <c r="C217" s="6"/>
      <c r="D217" s="7"/>
      <c r="E217" s="6"/>
      <c r="F217" s="6">
        <f>SUM(F213:F216)</f>
        <v>2391.08</v>
      </c>
      <c r="G217" s="6">
        <f>SUM(G213:G216)</f>
        <v>2657.17</v>
      </c>
      <c r="H217" s="8">
        <f t="shared" ref="H217:M217" si="19">SUM(H214:H216)</f>
        <v>2600</v>
      </c>
      <c r="I217" s="8">
        <f t="shared" si="19"/>
        <v>2600</v>
      </c>
      <c r="J217" s="8">
        <f t="shared" si="19"/>
        <v>2600</v>
      </c>
      <c r="K217" s="6">
        <f t="shared" si="19"/>
        <v>2200</v>
      </c>
      <c r="L217" s="6">
        <f t="shared" si="19"/>
        <v>2200</v>
      </c>
      <c r="M217" s="6">
        <f t="shared" si="19"/>
        <v>2200</v>
      </c>
    </row>
    <row r="218" spans="1:13" ht="12.75" customHeight="1" x14ac:dyDescent="0.25">
      <c r="A218" s="6"/>
      <c r="B218" s="6"/>
      <c r="C218" s="6"/>
      <c r="D218" s="7"/>
      <c r="E218" s="6" t="s">
        <v>232</v>
      </c>
      <c r="F218" s="6"/>
      <c r="G218" s="6"/>
      <c r="H218" s="8"/>
      <c r="I218" s="8"/>
      <c r="J218" s="8"/>
      <c r="K218" s="1"/>
      <c r="L218" s="1"/>
      <c r="M218" s="1"/>
    </row>
    <row r="219" spans="1:13" ht="12.75" customHeight="1" x14ac:dyDescent="0.25">
      <c r="A219" s="24" t="s">
        <v>15</v>
      </c>
      <c r="B219" s="24" t="s">
        <v>233</v>
      </c>
      <c r="C219" s="24" t="s">
        <v>105</v>
      </c>
      <c r="D219" s="25">
        <v>111</v>
      </c>
      <c r="E219" s="24" t="s">
        <v>106</v>
      </c>
      <c r="F219" s="24">
        <v>47596.53</v>
      </c>
      <c r="G219" s="24">
        <v>47901.61</v>
      </c>
      <c r="H219" s="26">
        <v>48000</v>
      </c>
      <c r="I219" s="26">
        <v>48000</v>
      </c>
      <c r="J219" s="26">
        <v>48000</v>
      </c>
      <c r="K219" s="1">
        <v>50000</v>
      </c>
      <c r="L219" s="1">
        <v>50000</v>
      </c>
      <c r="M219" s="1">
        <v>50000</v>
      </c>
    </row>
    <row r="220" spans="1:13" ht="12.75" customHeight="1" x14ac:dyDescent="0.25">
      <c r="A220" s="1" t="s">
        <v>15</v>
      </c>
      <c r="B220" s="1" t="s">
        <v>233</v>
      </c>
      <c r="C220" s="1" t="s">
        <v>108</v>
      </c>
      <c r="D220" s="2">
        <v>111</v>
      </c>
      <c r="E220" s="1" t="s">
        <v>234</v>
      </c>
      <c r="F220" s="1">
        <v>3106.94</v>
      </c>
      <c r="G220" s="1">
        <v>3353.68</v>
      </c>
      <c r="H220" s="5">
        <v>2500</v>
      </c>
      <c r="I220" s="5">
        <v>2500</v>
      </c>
      <c r="J220" s="5">
        <v>2500</v>
      </c>
      <c r="K220" s="1">
        <v>2500</v>
      </c>
      <c r="L220" s="1">
        <v>2500</v>
      </c>
      <c r="M220" s="1">
        <v>2500</v>
      </c>
    </row>
    <row r="221" spans="1:13" ht="12.75" customHeight="1" x14ac:dyDescent="0.25">
      <c r="A221" s="1" t="s">
        <v>15</v>
      </c>
      <c r="B221" s="1" t="s">
        <v>233</v>
      </c>
      <c r="C221" s="1" t="s">
        <v>110</v>
      </c>
      <c r="D221" s="2">
        <v>111</v>
      </c>
      <c r="E221" s="1" t="s">
        <v>109</v>
      </c>
      <c r="F221" s="1">
        <v>1423.22</v>
      </c>
      <c r="G221" s="1">
        <v>1806.16</v>
      </c>
      <c r="H221" s="5">
        <v>1700</v>
      </c>
      <c r="I221" s="5">
        <v>1700</v>
      </c>
      <c r="J221" s="5">
        <v>1700</v>
      </c>
      <c r="K221" s="1">
        <v>2000</v>
      </c>
      <c r="L221" s="1">
        <v>2000</v>
      </c>
      <c r="M221" s="1">
        <v>2000</v>
      </c>
    </row>
    <row r="222" spans="1:13" ht="12.75" customHeight="1" x14ac:dyDescent="0.25">
      <c r="A222" s="1" t="s">
        <v>15</v>
      </c>
      <c r="B222" s="1" t="s">
        <v>233</v>
      </c>
      <c r="C222" s="1" t="s">
        <v>112</v>
      </c>
      <c r="D222" s="2">
        <v>111</v>
      </c>
      <c r="E222" s="1" t="s">
        <v>113</v>
      </c>
      <c r="F222" s="1">
        <v>642.96</v>
      </c>
      <c r="G222" s="1">
        <v>677.69</v>
      </c>
      <c r="H222" s="5">
        <v>690</v>
      </c>
      <c r="I222" s="5">
        <v>690</v>
      </c>
      <c r="J222" s="5">
        <v>690</v>
      </c>
      <c r="K222" s="1">
        <v>700</v>
      </c>
      <c r="L222" s="1">
        <v>700</v>
      </c>
      <c r="M222" s="1">
        <v>700</v>
      </c>
    </row>
    <row r="223" spans="1:13" ht="12.75" customHeight="1" x14ac:dyDescent="0.25">
      <c r="A223" s="1" t="s">
        <v>15</v>
      </c>
      <c r="B223" s="1" t="s">
        <v>233</v>
      </c>
      <c r="C223" s="1" t="s">
        <v>114</v>
      </c>
      <c r="D223" s="2">
        <v>111</v>
      </c>
      <c r="E223" s="1" t="s">
        <v>115</v>
      </c>
      <c r="F223" s="1">
        <v>6432.25</v>
      </c>
      <c r="G223" s="1">
        <v>6778.71</v>
      </c>
      <c r="H223" s="5">
        <v>6000</v>
      </c>
      <c r="I223" s="5">
        <v>6000</v>
      </c>
      <c r="J223" s="5">
        <v>6000</v>
      </c>
      <c r="K223" s="1">
        <v>7000</v>
      </c>
      <c r="L223" s="1">
        <v>7000</v>
      </c>
      <c r="M223" s="1">
        <v>7000</v>
      </c>
    </row>
    <row r="224" spans="1:13" ht="12.75" customHeight="1" x14ac:dyDescent="0.25">
      <c r="A224" s="1" t="s">
        <v>15</v>
      </c>
      <c r="B224" s="1" t="s">
        <v>233</v>
      </c>
      <c r="C224" s="1" t="s">
        <v>116</v>
      </c>
      <c r="D224" s="2">
        <v>111</v>
      </c>
      <c r="E224" s="1" t="s">
        <v>117</v>
      </c>
      <c r="F224" s="1">
        <v>370</v>
      </c>
      <c r="G224" s="1">
        <v>387.18</v>
      </c>
      <c r="H224" s="5">
        <v>400</v>
      </c>
      <c r="I224" s="5">
        <v>400</v>
      </c>
      <c r="J224" s="5">
        <v>400</v>
      </c>
      <c r="K224" s="1">
        <v>400</v>
      </c>
      <c r="L224" s="1">
        <v>400</v>
      </c>
      <c r="M224" s="1">
        <v>400</v>
      </c>
    </row>
    <row r="225" spans="1:13" ht="12.75" customHeight="1" x14ac:dyDescent="0.25">
      <c r="A225" s="1" t="s">
        <v>15</v>
      </c>
      <c r="B225" s="1" t="s">
        <v>233</v>
      </c>
      <c r="C225" s="1" t="s">
        <v>118</v>
      </c>
      <c r="D225" s="2">
        <v>111</v>
      </c>
      <c r="E225" s="1" t="s">
        <v>119</v>
      </c>
      <c r="F225" s="1">
        <v>1400</v>
      </c>
      <c r="G225" s="1">
        <v>1452.39</v>
      </c>
      <c r="H225" s="5">
        <v>1470</v>
      </c>
      <c r="I225" s="5">
        <v>1470</v>
      </c>
      <c r="J225" s="5">
        <v>1470</v>
      </c>
      <c r="K225" s="1">
        <v>1500</v>
      </c>
      <c r="L225" s="1">
        <v>1500</v>
      </c>
      <c r="M225" s="1">
        <v>1500</v>
      </c>
    </row>
    <row r="226" spans="1:13" ht="12.75" customHeight="1" x14ac:dyDescent="0.25">
      <c r="A226" s="1" t="s">
        <v>15</v>
      </c>
      <c r="B226" s="1" t="s">
        <v>233</v>
      </c>
      <c r="C226" s="1" t="s">
        <v>120</v>
      </c>
      <c r="D226" s="2">
        <v>111</v>
      </c>
      <c r="E226" s="1" t="s">
        <v>121</v>
      </c>
      <c r="F226" s="1">
        <v>459.17</v>
      </c>
      <c r="G226" s="1">
        <v>483.78</v>
      </c>
      <c r="H226" s="5">
        <v>490</v>
      </c>
      <c r="I226" s="5">
        <v>490</v>
      </c>
      <c r="J226" s="5">
        <v>490</v>
      </c>
      <c r="K226" s="1">
        <v>500</v>
      </c>
      <c r="L226" s="1">
        <v>500</v>
      </c>
      <c r="M226" s="1">
        <v>500</v>
      </c>
    </row>
    <row r="227" spans="1:13" ht="12.75" customHeight="1" x14ac:dyDescent="0.25">
      <c r="A227" s="1" t="s">
        <v>15</v>
      </c>
      <c r="B227" s="1" t="s">
        <v>233</v>
      </c>
      <c r="C227" s="1" t="s">
        <v>122</v>
      </c>
      <c r="D227" s="2">
        <v>111</v>
      </c>
      <c r="E227" s="1" t="s">
        <v>123</v>
      </c>
      <c r="F227" s="1">
        <v>2182.19</v>
      </c>
      <c r="G227" s="1">
        <v>2299.62</v>
      </c>
      <c r="H227" s="5">
        <v>2350</v>
      </c>
      <c r="I227" s="5">
        <v>2350</v>
      </c>
      <c r="J227" s="5">
        <v>2350</v>
      </c>
      <c r="K227" s="1">
        <v>2380</v>
      </c>
      <c r="L227" s="1">
        <v>2380</v>
      </c>
      <c r="M227" s="1">
        <v>2380</v>
      </c>
    </row>
    <row r="228" spans="1:13" ht="12.75" customHeight="1" x14ac:dyDescent="0.25">
      <c r="A228" s="1" t="s">
        <v>15</v>
      </c>
      <c r="B228" s="1" t="s">
        <v>233</v>
      </c>
      <c r="C228" s="1" t="s">
        <v>124</v>
      </c>
      <c r="D228" s="2">
        <v>111</v>
      </c>
      <c r="E228" s="1" t="s">
        <v>125</v>
      </c>
      <c r="F228" s="1">
        <v>306</v>
      </c>
      <c r="G228" s="1">
        <v>468</v>
      </c>
      <c r="H228" s="5">
        <v>300</v>
      </c>
      <c r="I228" s="5">
        <v>300</v>
      </c>
      <c r="J228" s="5">
        <v>300</v>
      </c>
      <c r="K228" s="1">
        <v>500</v>
      </c>
      <c r="L228" s="1">
        <v>500</v>
      </c>
      <c r="M228" s="1">
        <v>500</v>
      </c>
    </row>
    <row r="229" spans="1:13" ht="15" customHeight="1" x14ac:dyDescent="0.25">
      <c r="A229" s="1" t="s">
        <v>15</v>
      </c>
      <c r="B229" s="1" t="s">
        <v>233</v>
      </c>
      <c r="C229" s="1" t="s">
        <v>126</v>
      </c>
      <c r="D229" s="2" t="s">
        <v>64</v>
      </c>
      <c r="E229" s="1" t="s">
        <v>235</v>
      </c>
      <c r="F229" s="1">
        <v>4761.8599999999997</v>
      </c>
      <c r="G229" s="1">
        <v>2819.45</v>
      </c>
      <c r="H229" s="5">
        <v>4000</v>
      </c>
      <c r="I229" s="5">
        <v>4000</v>
      </c>
      <c r="J229" s="5">
        <v>4000</v>
      </c>
      <c r="K229" s="1">
        <v>5000</v>
      </c>
      <c r="L229" s="1">
        <v>5000</v>
      </c>
      <c r="M229" s="1">
        <v>5000</v>
      </c>
    </row>
    <row r="230" spans="1:13" ht="15" customHeight="1" x14ac:dyDescent="0.25">
      <c r="A230" s="1"/>
      <c r="B230" s="1" t="s">
        <v>233</v>
      </c>
      <c r="C230" s="2">
        <v>632005</v>
      </c>
      <c r="D230" s="2">
        <v>111</v>
      </c>
      <c r="E230" s="1" t="s">
        <v>236</v>
      </c>
      <c r="F230" s="1">
        <v>0</v>
      </c>
      <c r="G230" s="1">
        <v>387.62</v>
      </c>
      <c r="H230" s="5">
        <v>540</v>
      </c>
      <c r="I230" s="5">
        <v>540</v>
      </c>
      <c r="J230" s="5">
        <v>540</v>
      </c>
      <c r="K230" s="1">
        <v>0</v>
      </c>
      <c r="L230" s="1">
        <v>0</v>
      </c>
      <c r="M230" s="1">
        <v>0</v>
      </c>
    </row>
    <row r="231" spans="1:13" ht="15" customHeight="1" x14ac:dyDescent="0.25">
      <c r="A231" s="1"/>
      <c r="B231" s="1" t="s">
        <v>233</v>
      </c>
      <c r="C231" s="2">
        <v>633006</v>
      </c>
      <c r="D231" s="2">
        <v>111</v>
      </c>
      <c r="E231" s="1" t="s">
        <v>237</v>
      </c>
      <c r="F231" s="1">
        <v>0</v>
      </c>
      <c r="G231" s="1">
        <v>443.53</v>
      </c>
      <c r="H231" s="5">
        <v>800</v>
      </c>
      <c r="I231" s="5">
        <v>800</v>
      </c>
      <c r="J231" s="5">
        <v>800</v>
      </c>
      <c r="K231" s="1">
        <v>2000</v>
      </c>
      <c r="L231" s="1">
        <v>2000</v>
      </c>
      <c r="M231" s="1">
        <v>2000</v>
      </c>
    </row>
    <row r="232" spans="1:13" ht="12.75" customHeight="1" x14ac:dyDescent="0.25">
      <c r="A232" s="1" t="s">
        <v>15</v>
      </c>
      <c r="B232" s="1" t="s">
        <v>233</v>
      </c>
      <c r="C232" s="1" t="s">
        <v>139</v>
      </c>
      <c r="D232" s="2">
        <v>111</v>
      </c>
      <c r="E232" s="1" t="s">
        <v>140</v>
      </c>
      <c r="F232" s="1">
        <v>33.119999999999997</v>
      </c>
      <c r="G232" s="1">
        <v>41</v>
      </c>
      <c r="H232" s="5">
        <v>50</v>
      </c>
      <c r="I232" s="5">
        <v>50</v>
      </c>
      <c r="J232" s="5">
        <v>50</v>
      </c>
      <c r="K232" s="1">
        <v>100</v>
      </c>
      <c r="L232" s="1">
        <v>100</v>
      </c>
      <c r="M232" s="1">
        <v>100</v>
      </c>
    </row>
    <row r="233" spans="1:13" ht="12.75" customHeight="1" x14ac:dyDescent="0.25">
      <c r="A233" s="1" t="s">
        <v>15</v>
      </c>
      <c r="B233" s="1" t="s">
        <v>233</v>
      </c>
      <c r="C233" s="1" t="s">
        <v>238</v>
      </c>
      <c r="D233" s="2">
        <v>111</v>
      </c>
      <c r="E233" s="1" t="s">
        <v>200</v>
      </c>
      <c r="F233" s="1">
        <v>9.5</v>
      </c>
      <c r="G233" s="1">
        <v>18.7</v>
      </c>
      <c r="H233" s="5">
        <v>50</v>
      </c>
      <c r="I233" s="5">
        <v>50</v>
      </c>
      <c r="J233" s="5">
        <v>50</v>
      </c>
      <c r="K233" s="1">
        <v>100</v>
      </c>
      <c r="L233" s="1">
        <v>100</v>
      </c>
      <c r="M233" s="1">
        <v>100</v>
      </c>
    </row>
    <row r="234" spans="1:13" ht="12.75" customHeight="1" x14ac:dyDescent="0.25">
      <c r="A234" s="1" t="s">
        <v>15</v>
      </c>
      <c r="B234" s="1" t="s">
        <v>233</v>
      </c>
      <c r="C234" s="1" t="s">
        <v>151</v>
      </c>
      <c r="D234" s="2" t="s">
        <v>64</v>
      </c>
      <c r="E234" s="1" t="s">
        <v>152</v>
      </c>
      <c r="F234" s="1">
        <v>747.92</v>
      </c>
      <c r="G234" s="1">
        <v>999.88</v>
      </c>
      <c r="H234" s="5">
        <v>450</v>
      </c>
      <c r="I234" s="5">
        <v>450</v>
      </c>
      <c r="J234" s="5">
        <v>450</v>
      </c>
      <c r="K234" s="1">
        <v>1160</v>
      </c>
      <c r="L234" s="1">
        <v>1160</v>
      </c>
      <c r="M234" s="1">
        <v>1160</v>
      </c>
    </row>
    <row r="235" spans="1:13" ht="12.75" customHeight="1" x14ac:dyDescent="0.25">
      <c r="A235" s="1" t="s">
        <v>15</v>
      </c>
      <c r="B235" s="1" t="s">
        <v>233</v>
      </c>
      <c r="C235" s="1" t="s">
        <v>158</v>
      </c>
      <c r="D235" s="2" t="s">
        <v>64</v>
      </c>
      <c r="E235" s="1" t="s">
        <v>159</v>
      </c>
      <c r="F235" s="1">
        <v>351.86</v>
      </c>
      <c r="G235" s="1">
        <v>333.8</v>
      </c>
      <c r="H235" s="5">
        <v>400</v>
      </c>
      <c r="I235" s="5">
        <v>400</v>
      </c>
      <c r="J235" s="5">
        <v>400</v>
      </c>
      <c r="K235" s="1">
        <v>500</v>
      </c>
      <c r="L235" s="1">
        <v>500</v>
      </c>
      <c r="M235" s="1">
        <v>500</v>
      </c>
    </row>
    <row r="236" spans="1:13" ht="12.75" customHeight="1" x14ac:dyDescent="0.25">
      <c r="A236" s="1" t="s">
        <v>15</v>
      </c>
      <c r="B236" s="1" t="s">
        <v>233</v>
      </c>
      <c r="C236" s="1" t="s">
        <v>164</v>
      </c>
      <c r="D236" s="2" t="s">
        <v>19</v>
      </c>
      <c r="E236" s="1" t="s">
        <v>165</v>
      </c>
      <c r="F236" s="1">
        <v>813.63</v>
      </c>
      <c r="G236" s="1">
        <v>1126.06</v>
      </c>
      <c r="H236" s="5">
        <v>900</v>
      </c>
      <c r="I236" s="5">
        <v>900</v>
      </c>
      <c r="J236" s="5">
        <v>900</v>
      </c>
      <c r="K236" s="1">
        <v>900</v>
      </c>
      <c r="L236" s="1">
        <v>900</v>
      </c>
      <c r="M236" s="1">
        <v>900</v>
      </c>
    </row>
    <row r="237" spans="1:13" ht="12.75" customHeight="1" x14ac:dyDescent="0.25">
      <c r="A237" s="1" t="s">
        <v>15</v>
      </c>
      <c r="B237" s="1" t="s">
        <v>233</v>
      </c>
      <c r="C237" s="1" t="s">
        <v>166</v>
      </c>
      <c r="D237" s="2">
        <v>111</v>
      </c>
      <c r="E237" s="1" t="s">
        <v>167</v>
      </c>
      <c r="F237" s="1">
        <v>55.4</v>
      </c>
      <c r="G237" s="1">
        <v>55.4</v>
      </c>
      <c r="H237" s="5">
        <v>60</v>
      </c>
      <c r="I237" s="5">
        <v>60</v>
      </c>
      <c r="J237" s="5">
        <v>60</v>
      </c>
      <c r="K237" s="1">
        <v>60</v>
      </c>
      <c r="L237" s="1">
        <v>60</v>
      </c>
      <c r="M237" s="1">
        <v>60</v>
      </c>
    </row>
    <row r="238" spans="1:13" ht="12.75" customHeight="1" x14ac:dyDescent="0.25">
      <c r="A238" s="1" t="s">
        <v>15</v>
      </c>
      <c r="B238" s="1" t="s">
        <v>233</v>
      </c>
      <c r="C238" s="1" t="s">
        <v>168</v>
      </c>
      <c r="D238" s="2">
        <v>111</v>
      </c>
      <c r="E238" s="1" t="s">
        <v>169</v>
      </c>
      <c r="F238" s="1">
        <v>550.76</v>
      </c>
      <c r="G238" s="1">
        <v>579.65</v>
      </c>
      <c r="H238" s="5">
        <v>550</v>
      </c>
      <c r="I238" s="5">
        <v>550</v>
      </c>
      <c r="J238" s="5">
        <v>550</v>
      </c>
      <c r="K238" s="1">
        <v>600</v>
      </c>
      <c r="L238" s="1">
        <v>600</v>
      </c>
      <c r="M238" s="1">
        <v>600</v>
      </c>
    </row>
    <row r="239" spans="1:13" ht="12.75" customHeight="1" x14ac:dyDescent="0.25">
      <c r="A239" s="1"/>
      <c r="B239" s="1"/>
      <c r="C239" s="1"/>
      <c r="D239" s="2"/>
      <c r="E239" s="1"/>
      <c r="F239" s="6">
        <f>SUM(F219:F238)</f>
        <v>71243.309999999983</v>
      </c>
      <c r="G239" s="6">
        <f>SUM(G219:G238)</f>
        <v>72413.909999999989</v>
      </c>
      <c r="H239" s="8">
        <f t="shared" ref="H239:M239" si="20">SUM(H219:H238)</f>
        <v>71700</v>
      </c>
      <c r="I239" s="8">
        <f t="shared" si="20"/>
        <v>71700</v>
      </c>
      <c r="J239" s="8">
        <f t="shared" si="20"/>
        <v>71700</v>
      </c>
      <c r="K239" s="6">
        <f t="shared" si="20"/>
        <v>77900</v>
      </c>
      <c r="L239" s="6">
        <f t="shared" si="20"/>
        <v>77900</v>
      </c>
      <c r="M239" s="6">
        <f t="shared" si="20"/>
        <v>77900</v>
      </c>
    </row>
    <row r="240" spans="1:13" ht="12.75" customHeight="1" x14ac:dyDescent="0.25">
      <c r="A240" s="1"/>
      <c r="B240" s="1"/>
      <c r="C240" s="1"/>
      <c r="D240" s="2"/>
      <c r="E240" s="6" t="s">
        <v>239</v>
      </c>
      <c r="F240" s="1"/>
      <c r="G240" s="1"/>
      <c r="H240" s="5"/>
      <c r="I240" s="5"/>
      <c r="J240" s="5"/>
      <c r="K240" s="1"/>
      <c r="L240" s="1"/>
      <c r="M240" s="1"/>
    </row>
    <row r="241" spans="1:13" ht="12.75" customHeight="1" x14ac:dyDescent="0.25">
      <c r="A241" s="18" t="s">
        <v>15</v>
      </c>
      <c r="B241" s="18" t="s">
        <v>240</v>
      </c>
      <c r="C241" s="18"/>
      <c r="D241" s="19" t="s">
        <v>64</v>
      </c>
      <c r="E241" s="18" t="s">
        <v>241</v>
      </c>
      <c r="F241" s="18">
        <v>37224.699999999997</v>
      </c>
      <c r="G241" s="18">
        <v>39761.4</v>
      </c>
      <c r="H241" s="20">
        <v>54000</v>
      </c>
      <c r="I241" s="20">
        <v>54000</v>
      </c>
      <c r="J241" s="20">
        <v>54000</v>
      </c>
      <c r="K241" s="1">
        <v>54000</v>
      </c>
      <c r="L241" s="1">
        <v>54000</v>
      </c>
      <c r="M241" s="1">
        <v>54000</v>
      </c>
    </row>
    <row r="242" spans="1:13" ht="12.75" customHeight="1" x14ac:dyDescent="0.25">
      <c r="A242" s="18"/>
      <c r="B242" s="18" t="s">
        <v>240</v>
      </c>
      <c r="C242" s="18"/>
      <c r="D242" s="19">
        <v>111</v>
      </c>
      <c r="E242" s="27" t="s">
        <v>242</v>
      </c>
      <c r="F242" s="18"/>
      <c r="G242" s="18">
        <v>19800</v>
      </c>
      <c r="H242" s="20">
        <v>2950</v>
      </c>
      <c r="I242" s="20">
        <v>2950</v>
      </c>
      <c r="J242" s="20">
        <v>2950</v>
      </c>
      <c r="K242" s="1">
        <v>2900</v>
      </c>
      <c r="L242" s="1">
        <v>2900</v>
      </c>
      <c r="M242" s="1">
        <v>2900</v>
      </c>
    </row>
    <row r="243" spans="1:13" ht="12.75" customHeight="1" x14ac:dyDescent="0.25">
      <c r="A243" s="1" t="s">
        <v>15</v>
      </c>
      <c r="B243" s="1" t="s">
        <v>240</v>
      </c>
      <c r="C243" s="1" t="s">
        <v>15</v>
      </c>
      <c r="D243" s="2" t="s">
        <v>64</v>
      </c>
      <c r="E243" s="1" t="s">
        <v>243</v>
      </c>
      <c r="F243" s="1">
        <v>634153.30000000005</v>
      </c>
      <c r="G243" s="1">
        <v>715330.34</v>
      </c>
      <c r="H243" s="5">
        <v>655000</v>
      </c>
      <c r="I243" s="5">
        <v>655000</v>
      </c>
      <c r="J243" s="5">
        <v>655000</v>
      </c>
      <c r="K243" s="1">
        <v>722990</v>
      </c>
      <c r="L243" s="1">
        <v>722990</v>
      </c>
      <c r="M243" s="1">
        <v>722990</v>
      </c>
    </row>
    <row r="244" spans="1:13" ht="12.75" customHeight="1" x14ac:dyDescent="0.25">
      <c r="A244" s="1" t="s">
        <v>15</v>
      </c>
      <c r="B244" s="1" t="s">
        <v>240</v>
      </c>
      <c r="C244" s="1" t="s">
        <v>15</v>
      </c>
      <c r="D244" s="2" t="s">
        <v>94</v>
      </c>
      <c r="E244" s="1" t="s">
        <v>244</v>
      </c>
      <c r="F244" s="1">
        <v>29637</v>
      </c>
      <c r="G244" s="1">
        <v>22772.7</v>
      </c>
      <c r="H244" s="5">
        <v>0</v>
      </c>
      <c r="I244" s="5">
        <v>15600</v>
      </c>
      <c r="J244" s="5">
        <v>15600</v>
      </c>
      <c r="K244" s="1">
        <v>0</v>
      </c>
      <c r="L244" s="1">
        <v>0</v>
      </c>
      <c r="M244" s="1">
        <v>0</v>
      </c>
    </row>
    <row r="245" spans="1:13" ht="12.75" customHeight="1" x14ac:dyDescent="0.25">
      <c r="A245" s="1" t="s">
        <v>15</v>
      </c>
      <c r="B245" s="1" t="s">
        <v>240</v>
      </c>
      <c r="C245" s="1" t="s">
        <v>15</v>
      </c>
      <c r="D245" s="2" t="s">
        <v>19</v>
      </c>
      <c r="E245" s="1" t="s">
        <v>245</v>
      </c>
      <c r="F245" s="1">
        <v>54825.71</v>
      </c>
      <c r="G245" s="1">
        <v>46200</v>
      </c>
      <c r="H245" s="5">
        <v>45000</v>
      </c>
      <c r="I245" s="5">
        <v>45000</v>
      </c>
      <c r="J245" s="5">
        <v>45000</v>
      </c>
      <c r="K245" s="1">
        <v>48000</v>
      </c>
      <c r="L245" s="1">
        <v>48100</v>
      </c>
      <c r="M245" s="1">
        <v>48100</v>
      </c>
    </row>
    <row r="246" spans="1:13" ht="12.75" customHeight="1" x14ac:dyDescent="0.25">
      <c r="A246" s="14" t="s">
        <v>15</v>
      </c>
      <c r="B246" s="14" t="s">
        <v>240</v>
      </c>
      <c r="C246" s="14" t="s">
        <v>15</v>
      </c>
      <c r="D246" s="15" t="s">
        <v>19</v>
      </c>
      <c r="E246" s="14" t="s">
        <v>246</v>
      </c>
      <c r="F246" s="14">
        <v>17450</v>
      </c>
      <c r="G246" s="14">
        <v>19800</v>
      </c>
      <c r="H246" s="16">
        <v>14000</v>
      </c>
      <c r="I246" s="16">
        <v>14000</v>
      </c>
      <c r="J246" s="16">
        <v>14000</v>
      </c>
      <c r="K246" s="1">
        <v>16000</v>
      </c>
      <c r="L246" s="1">
        <v>16000</v>
      </c>
      <c r="M246" s="1">
        <v>16000</v>
      </c>
    </row>
    <row r="247" spans="1:13" ht="12.75" customHeight="1" x14ac:dyDescent="0.25">
      <c r="A247" s="1"/>
      <c r="B247" s="1"/>
      <c r="C247" s="1"/>
      <c r="D247" s="2"/>
      <c r="E247" s="1"/>
      <c r="F247" s="6">
        <f t="shared" ref="F247:K247" si="21">SUM(F241:F246)</f>
        <v>773290.71</v>
      </c>
      <c r="G247" s="6">
        <f>SUM(G241:G246)</f>
        <v>863664.44</v>
      </c>
      <c r="H247" s="8">
        <f t="shared" si="21"/>
        <v>770950</v>
      </c>
      <c r="I247" s="8">
        <f t="shared" si="21"/>
        <v>786550</v>
      </c>
      <c r="J247" s="8">
        <f t="shared" si="21"/>
        <v>786550</v>
      </c>
      <c r="K247" s="6">
        <f t="shared" si="21"/>
        <v>843890</v>
      </c>
      <c r="L247" s="6">
        <f>SUM(L241:L246)</f>
        <v>843990</v>
      </c>
      <c r="M247" s="6">
        <f>SUM(M241:M246)</f>
        <v>843990</v>
      </c>
    </row>
    <row r="248" spans="1:13" ht="12.75" customHeight="1" x14ac:dyDescent="0.25">
      <c r="A248" s="1"/>
      <c r="B248" s="1"/>
      <c r="C248" s="1"/>
      <c r="D248" s="2"/>
      <c r="E248" s="6" t="s">
        <v>247</v>
      </c>
      <c r="F248" s="1"/>
      <c r="G248" s="1"/>
      <c r="H248" s="5"/>
      <c r="I248" s="5"/>
      <c r="J248" s="5"/>
      <c r="K248" s="1"/>
      <c r="L248" s="1"/>
      <c r="M248" s="1"/>
    </row>
    <row r="249" spans="1:13" ht="12.75" customHeight="1" x14ac:dyDescent="0.25">
      <c r="A249" s="1" t="s">
        <v>15</v>
      </c>
      <c r="B249" s="1" t="s">
        <v>248</v>
      </c>
      <c r="C249" s="1" t="s">
        <v>222</v>
      </c>
      <c r="D249" s="2" t="s">
        <v>19</v>
      </c>
      <c r="E249" s="1" t="s">
        <v>223</v>
      </c>
      <c r="F249" s="1">
        <v>80</v>
      </c>
      <c r="G249" s="1">
        <v>276</v>
      </c>
      <c r="H249" s="5">
        <v>200</v>
      </c>
      <c r="I249" s="5">
        <v>200</v>
      </c>
      <c r="J249" s="5">
        <v>200</v>
      </c>
      <c r="K249" s="1">
        <v>200</v>
      </c>
      <c r="L249" s="1">
        <v>200</v>
      </c>
      <c r="M249" s="1">
        <v>200</v>
      </c>
    </row>
    <row r="250" spans="1:13" ht="12.75" customHeight="1" x14ac:dyDescent="0.25">
      <c r="A250" s="1"/>
      <c r="B250" s="1"/>
      <c r="C250" s="1"/>
      <c r="D250" s="2"/>
      <c r="E250" s="1"/>
      <c r="F250" s="6">
        <f t="shared" ref="F250:K250" si="22">SUM(F249)</f>
        <v>80</v>
      </c>
      <c r="G250" s="6">
        <f t="shared" si="22"/>
        <v>276</v>
      </c>
      <c r="H250" s="8">
        <f t="shared" si="22"/>
        <v>200</v>
      </c>
      <c r="I250" s="8">
        <f t="shared" si="22"/>
        <v>200</v>
      </c>
      <c r="J250" s="8">
        <f t="shared" si="22"/>
        <v>200</v>
      </c>
      <c r="K250" s="6">
        <f t="shared" si="22"/>
        <v>200</v>
      </c>
      <c r="L250" s="6">
        <f>SUM(L249)</f>
        <v>200</v>
      </c>
      <c r="M250" s="6">
        <f>SUM(M249)</f>
        <v>200</v>
      </c>
    </row>
    <row r="251" spans="1:13" ht="12.75" customHeight="1" x14ac:dyDescent="0.25">
      <c r="A251" s="1"/>
      <c r="B251" s="1"/>
      <c r="C251" s="1"/>
      <c r="D251" s="2"/>
      <c r="E251" s="6" t="s">
        <v>249</v>
      </c>
      <c r="F251" s="1"/>
      <c r="G251" s="1"/>
      <c r="H251" s="5"/>
      <c r="I251" s="5"/>
      <c r="J251" s="5"/>
      <c r="K251" s="1"/>
      <c r="L251" s="1"/>
      <c r="M251" s="1"/>
    </row>
    <row r="252" spans="1:13" ht="12.75" customHeight="1" x14ac:dyDescent="0.25">
      <c r="A252" s="1" t="s">
        <v>15</v>
      </c>
      <c r="B252" s="1" t="s">
        <v>250</v>
      </c>
      <c r="C252" s="1" t="s">
        <v>141</v>
      </c>
      <c r="D252" s="2" t="s">
        <v>19</v>
      </c>
      <c r="E252" s="1" t="s">
        <v>142</v>
      </c>
      <c r="F252" s="1">
        <v>1080</v>
      </c>
      <c r="G252" s="1">
        <v>3728.46</v>
      </c>
      <c r="H252" s="5">
        <v>500</v>
      </c>
      <c r="I252" s="5">
        <v>500</v>
      </c>
      <c r="J252" s="5">
        <v>500</v>
      </c>
      <c r="K252" s="1">
        <v>500</v>
      </c>
      <c r="L252" s="1">
        <v>500</v>
      </c>
      <c r="M252" s="1">
        <v>500</v>
      </c>
    </row>
    <row r="253" spans="1:13" ht="12.75" customHeight="1" x14ac:dyDescent="0.25">
      <c r="A253" s="1" t="s">
        <v>15</v>
      </c>
      <c r="B253" s="1" t="s">
        <v>250</v>
      </c>
      <c r="C253" s="1" t="s">
        <v>158</v>
      </c>
      <c r="D253" s="2" t="s">
        <v>19</v>
      </c>
      <c r="E253" s="1" t="s">
        <v>159</v>
      </c>
      <c r="F253" s="1">
        <v>181.08</v>
      </c>
      <c r="G253" s="1">
        <v>83.8</v>
      </c>
      <c r="H253" s="5">
        <v>100</v>
      </c>
      <c r="I253" s="5">
        <v>100</v>
      </c>
      <c r="J253" s="5">
        <v>100</v>
      </c>
      <c r="K253" s="1">
        <v>100</v>
      </c>
      <c r="L253" s="1">
        <v>100</v>
      </c>
      <c r="M253" s="1">
        <v>100</v>
      </c>
    </row>
    <row r="254" spans="1:13" ht="12.75" customHeight="1" x14ac:dyDescent="0.25">
      <c r="A254" s="1" t="s">
        <v>15</v>
      </c>
      <c r="B254" s="1" t="s">
        <v>251</v>
      </c>
      <c r="C254" s="1" t="s">
        <v>139</v>
      </c>
      <c r="D254" s="2" t="s">
        <v>64</v>
      </c>
      <c r="E254" s="1" t="s">
        <v>140</v>
      </c>
      <c r="F254" s="1">
        <v>33.200000000000003</v>
      </c>
      <c r="G254" s="1">
        <v>33.200000000000003</v>
      </c>
      <c r="H254" s="5">
        <v>50</v>
      </c>
      <c r="I254" s="5">
        <v>50</v>
      </c>
      <c r="J254" s="5">
        <v>50</v>
      </c>
      <c r="K254" s="1">
        <v>100</v>
      </c>
      <c r="L254" s="1">
        <v>100</v>
      </c>
      <c r="M254" s="1">
        <v>100</v>
      </c>
    </row>
    <row r="255" spans="1:13" ht="12.75" customHeight="1" x14ac:dyDescent="0.25">
      <c r="A255" s="1" t="s">
        <v>15</v>
      </c>
      <c r="B255" s="1" t="s">
        <v>251</v>
      </c>
      <c r="C255" s="1" t="s">
        <v>252</v>
      </c>
      <c r="D255" s="2" t="s">
        <v>64</v>
      </c>
      <c r="E255" s="1" t="s">
        <v>253</v>
      </c>
      <c r="F255" s="1">
        <v>15420</v>
      </c>
      <c r="G255" s="1">
        <v>19680</v>
      </c>
      <c r="H255" s="5">
        <v>14000</v>
      </c>
      <c r="I255" s="5">
        <v>14000</v>
      </c>
      <c r="J255" s="5">
        <v>14000</v>
      </c>
      <c r="K255" s="1">
        <v>14000</v>
      </c>
      <c r="L255" s="1">
        <v>14000</v>
      </c>
      <c r="M255" s="1">
        <v>14000</v>
      </c>
    </row>
    <row r="256" spans="1:13" ht="12.75" customHeight="1" x14ac:dyDescent="0.25">
      <c r="A256" s="1" t="s">
        <v>15</v>
      </c>
      <c r="B256" s="1" t="s">
        <v>251</v>
      </c>
      <c r="C256" s="1" t="s">
        <v>164</v>
      </c>
      <c r="D256" s="2" t="s">
        <v>64</v>
      </c>
      <c r="E256" s="1" t="s">
        <v>165</v>
      </c>
      <c r="F256" s="1">
        <v>1115.8</v>
      </c>
      <c r="G256" s="1">
        <v>886.2</v>
      </c>
      <c r="H256" s="5">
        <v>1000</v>
      </c>
      <c r="I256" s="5">
        <v>1000</v>
      </c>
      <c r="J256" s="5">
        <v>1000</v>
      </c>
      <c r="K256" s="1">
        <v>1000</v>
      </c>
      <c r="L256" s="1">
        <v>1000</v>
      </c>
      <c r="M256" s="1">
        <v>1000</v>
      </c>
    </row>
    <row r="257" spans="1:13" ht="12.75" customHeight="1" x14ac:dyDescent="0.25">
      <c r="A257" s="1" t="s">
        <v>15</v>
      </c>
      <c r="B257" s="1" t="s">
        <v>251</v>
      </c>
      <c r="C257" s="1" t="s">
        <v>254</v>
      </c>
      <c r="D257" s="25" t="s">
        <v>94</v>
      </c>
      <c r="E257" s="1" t="s">
        <v>255</v>
      </c>
      <c r="F257" s="1">
        <v>9573.2000000000007</v>
      </c>
      <c r="G257" s="1">
        <v>14420.1</v>
      </c>
      <c r="H257" s="5">
        <v>0</v>
      </c>
      <c r="I257" s="5">
        <v>15754</v>
      </c>
      <c r="J257" s="5">
        <v>15754</v>
      </c>
      <c r="K257" s="1">
        <v>0</v>
      </c>
      <c r="L257" s="1">
        <v>0</v>
      </c>
      <c r="M257" s="1">
        <v>0</v>
      </c>
    </row>
    <row r="258" spans="1:13" ht="12.75" customHeight="1" x14ac:dyDescent="0.25">
      <c r="A258" s="1"/>
      <c r="B258" s="28" t="s">
        <v>256</v>
      </c>
      <c r="C258" s="2">
        <v>642014</v>
      </c>
      <c r="D258" s="25">
        <v>46</v>
      </c>
      <c r="E258" s="1" t="s">
        <v>257</v>
      </c>
      <c r="F258" s="1">
        <v>0</v>
      </c>
      <c r="G258" s="1">
        <v>1169.4000000000001</v>
      </c>
      <c r="H258" s="5">
        <v>0</v>
      </c>
      <c r="I258" s="5">
        <v>0</v>
      </c>
      <c r="J258" s="5">
        <v>0</v>
      </c>
      <c r="K258" s="1">
        <v>0</v>
      </c>
      <c r="L258" s="1">
        <v>0</v>
      </c>
      <c r="M258" s="1">
        <v>0</v>
      </c>
    </row>
    <row r="259" spans="1:13" ht="12.75" customHeight="1" x14ac:dyDescent="0.25">
      <c r="A259" s="1" t="s">
        <v>15</v>
      </c>
      <c r="B259" s="1" t="s">
        <v>251</v>
      </c>
      <c r="C259" s="1" t="s">
        <v>258</v>
      </c>
      <c r="D259" s="2" t="s">
        <v>64</v>
      </c>
      <c r="E259" s="1" t="s">
        <v>259</v>
      </c>
      <c r="F259" s="1">
        <v>7311.46</v>
      </c>
      <c r="G259" s="1">
        <v>9119</v>
      </c>
      <c r="H259" s="5">
        <v>7000</v>
      </c>
      <c r="I259" s="5">
        <v>7000</v>
      </c>
      <c r="J259" s="5">
        <v>7000</v>
      </c>
      <c r="K259" s="1">
        <v>6000</v>
      </c>
      <c r="L259" s="1">
        <v>6000</v>
      </c>
      <c r="M259" s="1">
        <v>6000</v>
      </c>
    </row>
    <row r="260" spans="1:13" ht="12.75" customHeight="1" x14ac:dyDescent="0.25">
      <c r="A260" s="1"/>
      <c r="B260" s="1"/>
      <c r="C260" s="1"/>
      <c r="D260" s="2"/>
      <c r="E260" s="1"/>
      <c r="F260" s="6">
        <f>SUM(F252:F259)</f>
        <v>34714.74</v>
      </c>
      <c r="G260" s="6">
        <f>SUM(G252:G259)</f>
        <v>49120.160000000003</v>
      </c>
      <c r="H260" s="8">
        <f t="shared" ref="H260:M260" si="23">SUM(H252:H259)</f>
        <v>22650</v>
      </c>
      <c r="I260" s="8">
        <f t="shared" si="23"/>
        <v>38404</v>
      </c>
      <c r="J260" s="8">
        <f t="shared" si="23"/>
        <v>38404</v>
      </c>
      <c r="K260" s="1">
        <f t="shared" si="23"/>
        <v>21700</v>
      </c>
      <c r="L260" s="1">
        <f t="shared" si="23"/>
        <v>21700</v>
      </c>
      <c r="M260" s="1">
        <f t="shared" si="23"/>
        <v>21700</v>
      </c>
    </row>
    <row r="261" spans="1:13" ht="12.75" customHeight="1" x14ac:dyDescent="0.25">
      <c r="A261" s="1" t="s">
        <v>79</v>
      </c>
      <c r="B261" s="1" t="s">
        <v>15</v>
      </c>
      <c r="C261" s="1" t="s">
        <v>15</v>
      </c>
      <c r="D261" s="2" t="s">
        <v>15</v>
      </c>
      <c r="E261" s="6" t="s">
        <v>260</v>
      </c>
      <c r="F261" s="6">
        <f>SUM(F110+F116+F130+F139+F143+F149+F172+F178+F183+F189+F196+F206+F211+F217+F239+F247+F250+F260)</f>
        <v>1180675.2</v>
      </c>
      <c r="G261" s="6">
        <f>SUM(G110+G116+G130+G139+G143+G149+G172+G178+G183+G189+G196+G206+G211+G217+G239+G247+G250+G260)</f>
        <v>1339910.8599999996</v>
      </c>
      <c r="H261" s="8">
        <f t="shared" ref="H261:M261" si="24">SUM(H110+H116+H130+H139+H143+H149+H172+H178+H183+H189+H196+H206+H211+H217+H239+H247+H250+H260)</f>
        <v>1190320</v>
      </c>
      <c r="I261" s="8">
        <f t="shared" si="24"/>
        <v>1223630</v>
      </c>
      <c r="J261" s="8">
        <f t="shared" si="24"/>
        <v>1223630</v>
      </c>
      <c r="K261" s="6">
        <f t="shared" si="24"/>
        <v>1362380</v>
      </c>
      <c r="L261" s="6">
        <f t="shared" si="24"/>
        <v>1357480</v>
      </c>
      <c r="M261" s="6">
        <f t="shared" si="24"/>
        <v>1357480</v>
      </c>
    </row>
    <row r="262" spans="1:13" s="9" customFormat="1" ht="12.75" customHeight="1" x14ac:dyDescent="0.2">
      <c r="A262" s="6" t="s">
        <v>80</v>
      </c>
      <c r="B262" s="6" t="s">
        <v>15</v>
      </c>
      <c r="C262" s="6" t="s">
        <v>15</v>
      </c>
      <c r="D262" s="7" t="s">
        <v>15</v>
      </c>
      <c r="E262" s="6" t="s">
        <v>81</v>
      </c>
      <c r="F262" s="6"/>
      <c r="G262" s="6"/>
      <c r="H262" s="8"/>
      <c r="I262" s="8"/>
      <c r="J262" s="8"/>
      <c r="K262" s="6"/>
      <c r="L262" s="6"/>
      <c r="M262" s="6"/>
    </row>
    <row r="263" spans="1:13" ht="12.75" customHeight="1" x14ac:dyDescent="0.25">
      <c r="A263" s="1" t="s">
        <v>15</v>
      </c>
      <c r="B263" s="1" t="s">
        <v>261</v>
      </c>
      <c r="C263" s="1">
        <v>717002</v>
      </c>
      <c r="D263" s="2">
        <v>111</v>
      </c>
      <c r="E263" s="1" t="s">
        <v>262</v>
      </c>
      <c r="F263" s="1">
        <v>0</v>
      </c>
      <c r="G263" s="1">
        <v>0</v>
      </c>
      <c r="H263" s="5">
        <v>0</v>
      </c>
      <c r="I263" s="5">
        <v>79977</v>
      </c>
      <c r="J263" s="5">
        <v>79977</v>
      </c>
      <c r="K263" s="1">
        <v>0</v>
      </c>
      <c r="L263" s="1">
        <v>0</v>
      </c>
      <c r="M263" s="1">
        <v>0</v>
      </c>
    </row>
    <row r="264" spans="1:13" ht="12.75" customHeight="1" x14ac:dyDescent="0.25">
      <c r="A264" s="1"/>
      <c r="B264" s="1" t="s">
        <v>104</v>
      </c>
      <c r="C264" s="1" t="s">
        <v>263</v>
      </c>
      <c r="D264" s="2" t="s">
        <v>98</v>
      </c>
      <c r="E264" s="1" t="s">
        <v>264</v>
      </c>
      <c r="F264" s="1">
        <v>1575</v>
      </c>
      <c r="G264" s="1">
        <v>3144.9</v>
      </c>
      <c r="H264" s="5">
        <v>0</v>
      </c>
      <c r="I264" s="5">
        <v>0</v>
      </c>
      <c r="J264" s="5">
        <v>0</v>
      </c>
      <c r="K264" s="1">
        <v>0</v>
      </c>
      <c r="L264" s="1">
        <v>0</v>
      </c>
      <c r="M264" s="1">
        <v>0</v>
      </c>
    </row>
    <row r="265" spans="1:13" ht="12.75" customHeight="1" x14ac:dyDescent="0.25">
      <c r="A265" s="1"/>
      <c r="B265" s="1" t="s">
        <v>104</v>
      </c>
      <c r="C265" s="1" t="s">
        <v>263</v>
      </c>
      <c r="D265" s="2">
        <v>111</v>
      </c>
      <c r="E265" s="1" t="s">
        <v>264</v>
      </c>
      <c r="F265" s="1">
        <v>593.29999999999995</v>
      </c>
      <c r="G265" s="1">
        <v>0</v>
      </c>
      <c r="H265" s="5">
        <v>0</v>
      </c>
      <c r="I265" s="5">
        <v>0</v>
      </c>
      <c r="J265" s="5">
        <v>0</v>
      </c>
      <c r="K265" s="1">
        <v>0</v>
      </c>
      <c r="L265" s="1">
        <v>0</v>
      </c>
      <c r="M265" s="1">
        <v>0</v>
      </c>
    </row>
    <row r="266" spans="1:13" ht="12.75" customHeight="1" x14ac:dyDescent="0.25">
      <c r="A266" s="1" t="s">
        <v>15</v>
      </c>
      <c r="B266" s="1" t="s">
        <v>198</v>
      </c>
      <c r="C266" s="1" t="s">
        <v>263</v>
      </c>
      <c r="D266" s="2" t="s">
        <v>19</v>
      </c>
      <c r="E266" s="1" t="s">
        <v>264</v>
      </c>
      <c r="F266" s="1">
        <v>200</v>
      </c>
      <c r="G266" s="1">
        <v>0</v>
      </c>
      <c r="H266" s="5">
        <v>0</v>
      </c>
      <c r="I266" s="5">
        <v>0</v>
      </c>
      <c r="J266" s="5">
        <v>0</v>
      </c>
      <c r="K266" s="1">
        <v>0</v>
      </c>
      <c r="L266" s="1">
        <v>0</v>
      </c>
      <c r="M266" s="1">
        <v>0</v>
      </c>
    </row>
    <row r="267" spans="1:13" ht="12.75" customHeight="1" x14ac:dyDescent="0.25">
      <c r="A267" s="1"/>
      <c r="B267" s="1" t="s">
        <v>199</v>
      </c>
      <c r="C267" s="2">
        <v>713001</v>
      </c>
      <c r="D267" s="2">
        <v>46</v>
      </c>
      <c r="E267" s="1" t="s">
        <v>150</v>
      </c>
      <c r="F267" s="1">
        <v>0</v>
      </c>
      <c r="G267" s="1">
        <v>2685</v>
      </c>
      <c r="H267" s="5">
        <v>0</v>
      </c>
      <c r="I267" s="5">
        <v>0</v>
      </c>
      <c r="J267" s="5">
        <v>0</v>
      </c>
      <c r="K267" s="1">
        <v>0</v>
      </c>
      <c r="L267" s="1">
        <v>0</v>
      </c>
      <c r="M267" s="1">
        <v>0</v>
      </c>
    </row>
    <row r="268" spans="1:13" ht="12.75" customHeight="1" x14ac:dyDescent="0.25">
      <c r="A268" s="1"/>
      <c r="B268" s="1" t="s">
        <v>199</v>
      </c>
      <c r="C268" s="2">
        <v>713004</v>
      </c>
      <c r="D268" s="2">
        <v>71</v>
      </c>
      <c r="E268" s="1" t="s">
        <v>150</v>
      </c>
      <c r="F268" s="1">
        <v>0</v>
      </c>
      <c r="G268" s="1">
        <v>20069.75</v>
      </c>
      <c r="H268" s="5">
        <v>0</v>
      </c>
      <c r="I268" s="5">
        <v>0</v>
      </c>
      <c r="J268" s="5">
        <v>0</v>
      </c>
      <c r="K268" s="1">
        <v>0</v>
      </c>
      <c r="L268" s="1">
        <v>0</v>
      </c>
      <c r="M268" s="1">
        <v>0</v>
      </c>
    </row>
    <row r="269" spans="1:13" ht="12.75" customHeight="1" x14ac:dyDescent="0.25">
      <c r="A269" s="1" t="s">
        <v>15</v>
      </c>
      <c r="B269" s="1" t="s">
        <v>198</v>
      </c>
      <c r="C269" s="1" t="s">
        <v>265</v>
      </c>
      <c r="D269" s="2" t="s">
        <v>98</v>
      </c>
      <c r="E269" s="1" t="s">
        <v>266</v>
      </c>
      <c r="F269" s="1">
        <v>4779</v>
      </c>
      <c r="G269" s="1">
        <v>14411.89</v>
      </c>
      <c r="H269" s="5">
        <v>0</v>
      </c>
      <c r="I269" s="5">
        <v>0</v>
      </c>
      <c r="J269" s="5">
        <v>0</v>
      </c>
      <c r="K269" s="1">
        <v>0</v>
      </c>
      <c r="L269" s="1">
        <v>0</v>
      </c>
      <c r="M269" s="1">
        <v>0</v>
      </c>
    </row>
    <row r="270" spans="1:13" ht="12.75" customHeight="1" x14ac:dyDescent="0.25">
      <c r="A270" s="1" t="s">
        <v>15</v>
      </c>
      <c r="B270" s="1" t="s">
        <v>198</v>
      </c>
      <c r="C270" s="1" t="s">
        <v>267</v>
      </c>
      <c r="D270" s="2" t="s">
        <v>64</v>
      </c>
      <c r="E270" s="1" t="s">
        <v>268</v>
      </c>
      <c r="F270" s="1">
        <v>9406.7000000000007</v>
      </c>
      <c r="G270" s="1"/>
      <c r="H270" s="5">
        <v>0</v>
      </c>
      <c r="I270" s="5">
        <v>0</v>
      </c>
      <c r="J270" s="5">
        <v>0</v>
      </c>
      <c r="K270" s="1">
        <v>0</v>
      </c>
      <c r="L270" s="1">
        <v>0</v>
      </c>
      <c r="M270" s="1">
        <v>0</v>
      </c>
    </row>
    <row r="271" spans="1:13" ht="12.75" customHeight="1" x14ac:dyDescent="0.25">
      <c r="A271" s="1"/>
      <c r="B271" s="1" t="s">
        <v>199</v>
      </c>
      <c r="C271" s="2">
        <v>717002</v>
      </c>
      <c r="D271" s="2">
        <v>71</v>
      </c>
      <c r="E271" s="1" t="s">
        <v>268</v>
      </c>
      <c r="F271" s="1">
        <v>0</v>
      </c>
      <c r="G271" s="1">
        <v>5184.5600000000004</v>
      </c>
      <c r="H271" s="5">
        <v>0</v>
      </c>
      <c r="I271" s="5">
        <v>0</v>
      </c>
      <c r="J271" s="5">
        <v>0</v>
      </c>
      <c r="K271" s="1">
        <v>0</v>
      </c>
      <c r="L271" s="1">
        <v>0</v>
      </c>
      <c r="M271" s="1">
        <v>0</v>
      </c>
    </row>
    <row r="272" spans="1:13" ht="12.75" customHeight="1" x14ac:dyDescent="0.25">
      <c r="A272" s="1"/>
      <c r="B272" s="1" t="s">
        <v>208</v>
      </c>
      <c r="C272" s="1" t="s">
        <v>267</v>
      </c>
      <c r="D272" s="2" t="s">
        <v>19</v>
      </c>
      <c r="E272" s="1" t="s">
        <v>268</v>
      </c>
      <c r="F272" s="1">
        <v>1000</v>
      </c>
      <c r="G272" s="1"/>
      <c r="H272" s="5">
        <v>0</v>
      </c>
      <c r="I272" s="5">
        <v>0</v>
      </c>
      <c r="J272" s="5">
        <v>0</v>
      </c>
      <c r="K272" s="1">
        <v>0</v>
      </c>
      <c r="L272" s="1">
        <v>0</v>
      </c>
      <c r="M272" s="1">
        <v>0</v>
      </c>
    </row>
    <row r="273" spans="1:13" ht="12.75" customHeight="1" x14ac:dyDescent="0.25">
      <c r="A273" s="1"/>
      <c r="B273" s="1" t="s">
        <v>207</v>
      </c>
      <c r="C273" s="2">
        <v>718004</v>
      </c>
      <c r="D273" s="2">
        <v>45</v>
      </c>
      <c r="E273" s="1" t="s">
        <v>268</v>
      </c>
      <c r="F273" s="1">
        <v>0</v>
      </c>
      <c r="G273" s="1">
        <v>90038.11</v>
      </c>
      <c r="H273" s="5">
        <v>0</v>
      </c>
      <c r="I273" s="5">
        <v>0</v>
      </c>
      <c r="J273" s="5">
        <v>0</v>
      </c>
      <c r="K273" s="1">
        <v>0</v>
      </c>
      <c r="L273" s="1">
        <v>0</v>
      </c>
      <c r="M273" s="1">
        <v>0</v>
      </c>
    </row>
    <row r="274" spans="1:13" ht="12.75" customHeight="1" x14ac:dyDescent="0.25">
      <c r="A274" s="1"/>
      <c r="B274" s="1" t="s">
        <v>207</v>
      </c>
      <c r="C274" s="2">
        <v>718004</v>
      </c>
      <c r="D274" s="2">
        <v>46</v>
      </c>
      <c r="E274" s="1" t="s">
        <v>268</v>
      </c>
      <c r="F274" s="1">
        <v>0</v>
      </c>
      <c r="G274" s="1">
        <v>18794.75</v>
      </c>
      <c r="H274" s="5">
        <v>0</v>
      </c>
      <c r="I274" s="5">
        <v>0</v>
      </c>
      <c r="J274" s="5">
        <v>0</v>
      </c>
      <c r="K274" s="1">
        <v>0</v>
      </c>
      <c r="L274" s="1">
        <v>0</v>
      </c>
      <c r="M274" s="1">
        <v>0</v>
      </c>
    </row>
    <row r="275" spans="1:13" ht="12.75" customHeight="1" x14ac:dyDescent="0.25">
      <c r="A275" s="1"/>
      <c r="B275" s="1" t="s">
        <v>229</v>
      </c>
      <c r="C275" s="2">
        <v>717002</v>
      </c>
      <c r="D275" s="2">
        <v>46</v>
      </c>
      <c r="E275" s="1" t="s">
        <v>269</v>
      </c>
      <c r="F275" s="1">
        <v>0</v>
      </c>
      <c r="G275" s="1">
        <v>3970</v>
      </c>
      <c r="H275" s="5">
        <v>0</v>
      </c>
      <c r="I275" s="5">
        <v>0</v>
      </c>
      <c r="J275" s="5">
        <v>0</v>
      </c>
      <c r="K275" s="1">
        <v>0</v>
      </c>
      <c r="L275" s="1">
        <v>0</v>
      </c>
      <c r="M275" s="1">
        <v>0</v>
      </c>
    </row>
    <row r="276" spans="1:13" ht="12.75" customHeight="1" x14ac:dyDescent="0.25">
      <c r="A276" s="1" t="s">
        <v>15</v>
      </c>
      <c r="B276" s="1" t="s">
        <v>240</v>
      </c>
      <c r="C276" s="1" t="s">
        <v>267</v>
      </c>
      <c r="D276" s="2" t="s">
        <v>64</v>
      </c>
      <c r="E276" s="1" t="s">
        <v>268</v>
      </c>
      <c r="F276" s="1">
        <v>0</v>
      </c>
      <c r="G276" s="1"/>
      <c r="H276" s="5">
        <v>0</v>
      </c>
      <c r="I276" s="5">
        <v>0</v>
      </c>
      <c r="J276" s="5">
        <v>0</v>
      </c>
      <c r="K276" s="1">
        <v>240000</v>
      </c>
      <c r="L276" s="1">
        <v>0</v>
      </c>
      <c r="M276" s="1">
        <v>0</v>
      </c>
    </row>
    <row r="277" spans="1:13" ht="12.75" customHeight="1" x14ac:dyDescent="0.25">
      <c r="A277" s="1" t="s">
        <v>15</v>
      </c>
      <c r="B277" s="1" t="s">
        <v>240</v>
      </c>
      <c r="C277" s="1" t="s">
        <v>267</v>
      </c>
      <c r="D277" s="2">
        <v>46</v>
      </c>
      <c r="E277" s="1" t="s">
        <v>268</v>
      </c>
      <c r="F277" s="1">
        <v>0</v>
      </c>
      <c r="G277" s="1"/>
      <c r="H277" s="5">
        <v>0</v>
      </c>
      <c r="I277" s="5">
        <v>0</v>
      </c>
      <c r="J277" s="5">
        <v>0</v>
      </c>
      <c r="K277" s="1">
        <v>18000</v>
      </c>
      <c r="L277" s="1">
        <v>0</v>
      </c>
      <c r="M277" s="1">
        <v>0</v>
      </c>
    </row>
    <row r="278" spans="1:13" ht="12.75" customHeight="1" x14ac:dyDescent="0.25">
      <c r="A278" s="1" t="s">
        <v>15</v>
      </c>
      <c r="B278" s="1" t="s">
        <v>240</v>
      </c>
      <c r="C278" s="1" t="s">
        <v>267</v>
      </c>
      <c r="D278" s="2" t="s">
        <v>64</v>
      </c>
      <c r="E278" s="1" t="s">
        <v>268</v>
      </c>
      <c r="F278" s="1">
        <v>0</v>
      </c>
      <c r="G278" s="1"/>
      <c r="H278" s="5">
        <v>0</v>
      </c>
      <c r="I278" s="5">
        <v>0</v>
      </c>
      <c r="J278" s="5">
        <v>0</v>
      </c>
      <c r="K278" s="1">
        <v>100000</v>
      </c>
      <c r="L278" s="1">
        <v>0</v>
      </c>
      <c r="M278" s="1">
        <v>0</v>
      </c>
    </row>
    <row r="279" spans="1:13" ht="12.75" customHeight="1" x14ac:dyDescent="0.25">
      <c r="A279" s="1" t="s">
        <v>90</v>
      </c>
      <c r="B279" s="1" t="s">
        <v>15</v>
      </c>
      <c r="C279" s="1" t="s">
        <v>15</v>
      </c>
      <c r="D279" s="2" t="s">
        <v>15</v>
      </c>
      <c r="E279" s="6" t="s">
        <v>270</v>
      </c>
      <c r="F279" s="6">
        <f>SUM(F263:F276)</f>
        <v>17554</v>
      </c>
      <c r="G279" s="6">
        <f>SUM(G263:G276)</f>
        <v>158298.96</v>
      </c>
      <c r="H279" s="8">
        <f>SUM(H263:H276)</f>
        <v>0</v>
      </c>
      <c r="I279" s="8">
        <f>SUM(I263:I276)</f>
        <v>79977</v>
      </c>
      <c r="J279" s="8">
        <f>SUM(J263:J278)</f>
        <v>79977</v>
      </c>
      <c r="K279" s="6">
        <f>SUM(K263:K278)</f>
        <v>358000</v>
      </c>
      <c r="L279" s="6">
        <f>SUM(L263:L278)</f>
        <v>0</v>
      </c>
      <c r="M279" s="6">
        <f>SUM(M263:M278)</f>
        <v>0</v>
      </c>
    </row>
    <row r="280" spans="1:13" s="9" customFormat="1" ht="13.5" customHeight="1" x14ac:dyDescent="0.2">
      <c r="A280" s="6" t="s">
        <v>91</v>
      </c>
      <c r="B280" s="6" t="s">
        <v>15</v>
      </c>
      <c r="C280" s="6" t="s">
        <v>15</v>
      </c>
      <c r="D280" s="7" t="s">
        <v>15</v>
      </c>
      <c r="E280" s="6" t="s">
        <v>92</v>
      </c>
      <c r="F280" s="6"/>
      <c r="G280" s="6"/>
      <c r="H280" s="8"/>
      <c r="I280" s="8"/>
      <c r="J280" s="8"/>
      <c r="K280" s="6"/>
      <c r="L280" s="6"/>
      <c r="M280" s="6"/>
    </row>
    <row r="281" spans="1:13" ht="12.75" customHeight="1" x14ac:dyDescent="0.25">
      <c r="A281" s="1" t="s">
        <v>15</v>
      </c>
      <c r="B281" s="1" t="s">
        <v>171</v>
      </c>
      <c r="C281" s="1" t="s">
        <v>271</v>
      </c>
      <c r="D281" s="2" t="s">
        <v>272</v>
      </c>
      <c r="E281" s="1" t="s">
        <v>273</v>
      </c>
      <c r="F281" s="1">
        <v>0</v>
      </c>
      <c r="G281" s="1">
        <v>0</v>
      </c>
      <c r="H281" s="5">
        <v>0</v>
      </c>
      <c r="I281" s="5">
        <v>0</v>
      </c>
      <c r="J281" s="5">
        <v>0</v>
      </c>
      <c r="K281" s="1">
        <v>0</v>
      </c>
      <c r="L281" s="1">
        <v>0</v>
      </c>
      <c r="M281" s="1">
        <v>0</v>
      </c>
    </row>
    <row r="282" spans="1:13" ht="12.75" customHeight="1" x14ac:dyDescent="0.25">
      <c r="A282" s="1" t="s">
        <v>15</v>
      </c>
      <c r="B282" s="1" t="s">
        <v>171</v>
      </c>
      <c r="C282" s="1" t="s">
        <v>271</v>
      </c>
      <c r="D282" s="2" t="s">
        <v>274</v>
      </c>
      <c r="E282" s="1" t="s">
        <v>273</v>
      </c>
      <c r="F282" s="1">
        <v>0</v>
      </c>
      <c r="G282" s="1">
        <v>0</v>
      </c>
      <c r="H282" s="5">
        <v>0</v>
      </c>
      <c r="I282" s="5">
        <v>0</v>
      </c>
      <c r="J282" s="5">
        <v>0</v>
      </c>
      <c r="K282" s="1">
        <v>0</v>
      </c>
      <c r="L282" s="1"/>
      <c r="M282" s="1">
        <v>0</v>
      </c>
    </row>
    <row r="283" spans="1:13" ht="12.75" customHeight="1" x14ac:dyDescent="0.25">
      <c r="A283" s="1" t="s">
        <v>15</v>
      </c>
      <c r="B283" s="1" t="s">
        <v>171</v>
      </c>
      <c r="C283" s="1" t="s">
        <v>271</v>
      </c>
      <c r="D283" s="2" t="s">
        <v>98</v>
      </c>
      <c r="E283" s="1" t="s">
        <v>273</v>
      </c>
      <c r="F283" s="1">
        <v>0</v>
      </c>
      <c r="G283" s="1">
        <v>0</v>
      </c>
      <c r="H283" s="5">
        <v>0</v>
      </c>
      <c r="I283" s="5">
        <v>0</v>
      </c>
      <c r="J283" s="5">
        <v>0</v>
      </c>
      <c r="K283" s="1">
        <v>0</v>
      </c>
      <c r="L283" s="1">
        <v>0</v>
      </c>
      <c r="M283" s="1">
        <v>0</v>
      </c>
    </row>
    <row r="284" spans="1:13" ht="12.75" customHeight="1" x14ac:dyDescent="0.25">
      <c r="A284" s="1" t="s">
        <v>100</v>
      </c>
      <c r="B284" s="1" t="s">
        <v>15</v>
      </c>
      <c r="C284" s="1" t="s">
        <v>15</v>
      </c>
      <c r="D284" s="2" t="s">
        <v>15</v>
      </c>
      <c r="E284" s="6" t="s">
        <v>275</v>
      </c>
      <c r="F284" s="6">
        <f>SUM(F281:F283)</f>
        <v>0</v>
      </c>
      <c r="G284" s="6">
        <f>SUM(G281:G283)</f>
        <v>0</v>
      </c>
      <c r="H284" s="8">
        <f>SUM(H281:H283)</f>
        <v>0</v>
      </c>
      <c r="I284" s="8">
        <f>SUM(I281:I283)</f>
        <v>0</v>
      </c>
      <c r="J284" s="8">
        <f>SUM(J281:J283)</f>
        <v>0</v>
      </c>
      <c r="K284" s="1">
        <v>0</v>
      </c>
      <c r="L284" s="1">
        <v>0</v>
      </c>
      <c r="M284" s="1">
        <v>0</v>
      </c>
    </row>
    <row r="285" spans="1:13" ht="12.75" customHeight="1" x14ac:dyDescent="0.25">
      <c r="A285" s="1" t="s">
        <v>101</v>
      </c>
      <c r="B285" s="1" t="s">
        <v>15</v>
      </c>
      <c r="C285" s="1" t="s">
        <v>15</v>
      </c>
      <c r="D285" s="2" t="s">
        <v>15</v>
      </c>
      <c r="E285" s="6" t="s">
        <v>276</v>
      </c>
      <c r="F285" s="6">
        <f>SUM(F261+F279+F284)</f>
        <v>1198229.2</v>
      </c>
      <c r="G285" s="6">
        <f>SUM(G261+G279+G284)</f>
        <v>1498209.8199999996</v>
      </c>
      <c r="H285" s="8">
        <f t="shared" ref="H285:M285" si="25">SUM(H261+H279+H284)</f>
        <v>1190320</v>
      </c>
      <c r="I285" s="8">
        <f t="shared" si="25"/>
        <v>1303607</v>
      </c>
      <c r="J285" s="8">
        <f t="shared" si="25"/>
        <v>1303607</v>
      </c>
      <c r="K285" s="6">
        <f t="shared" si="25"/>
        <v>1720380</v>
      </c>
      <c r="L285" s="6">
        <f t="shared" si="25"/>
        <v>1357480</v>
      </c>
      <c r="M285" s="6">
        <f t="shared" si="25"/>
        <v>1357480</v>
      </c>
    </row>
    <row r="286" spans="1:13" ht="12.75" customHeight="1" x14ac:dyDescent="0.25">
      <c r="A286" s="13"/>
      <c r="B286" s="13"/>
      <c r="C286" s="13"/>
      <c r="D286" s="29"/>
      <c r="E286" s="13"/>
      <c r="F286" s="13"/>
      <c r="G286" s="13"/>
      <c r="H286" s="30"/>
      <c r="I286" s="30"/>
      <c r="J286" s="30"/>
    </row>
    <row r="287" spans="1:13" ht="12.75" customHeight="1" x14ac:dyDescent="0.25">
      <c r="A287" s="13"/>
      <c r="B287" s="13"/>
      <c r="C287" s="13"/>
      <c r="D287" s="29"/>
      <c r="E287" s="13"/>
      <c r="F287" s="13"/>
      <c r="G287" s="13"/>
      <c r="H287" s="30"/>
      <c r="I287" s="30"/>
      <c r="J287" s="30"/>
    </row>
    <row r="288" spans="1:13" ht="12.75" customHeight="1" x14ac:dyDescent="0.25">
      <c r="A288" s="13"/>
      <c r="B288" s="13"/>
      <c r="C288" s="13"/>
      <c r="D288" s="29"/>
      <c r="E288" s="13"/>
      <c r="F288" s="13"/>
      <c r="G288" s="13"/>
      <c r="H288" s="30"/>
      <c r="I288" s="30"/>
      <c r="J288" s="30"/>
    </row>
    <row r="289" spans="1:10" ht="12.75" customHeight="1" x14ac:dyDescent="0.25">
      <c r="A289" s="13"/>
      <c r="B289" s="13"/>
      <c r="C289" s="13"/>
      <c r="D289" s="29"/>
      <c r="E289" s="13"/>
      <c r="F289" s="13"/>
      <c r="G289" s="13"/>
      <c r="H289" s="30"/>
      <c r="I289" s="30"/>
      <c r="J289" s="30"/>
    </row>
    <row r="290" spans="1:10" ht="12.75" customHeight="1" x14ac:dyDescent="0.25">
      <c r="A290" s="13"/>
      <c r="B290" s="13"/>
      <c r="C290" s="13"/>
      <c r="D290" s="29"/>
      <c r="E290" s="13"/>
      <c r="F290" s="13"/>
      <c r="G290" s="13"/>
      <c r="H290" s="30"/>
      <c r="I290" s="30"/>
      <c r="J290" s="30"/>
    </row>
    <row r="291" spans="1:10" ht="12.75" customHeight="1" x14ac:dyDescent="0.25">
      <c r="A291" s="13"/>
      <c r="B291" s="13"/>
      <c r="C291" s="13"/>
      <c r="D291" s="29"/>
      <c r="E291" s="13"/>
      <c r="F291" s="13"/>
      <c r="G291" s="13"/>
      <c r="H291" s="30"/>
      <c r="I291" s="30"/>
      <c r="J291" s="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ObecDrnava</dc:creator>
  <cp:lastModifiedBy>ObecDrnava</cp:lastModifiedBy>
  <dcterms:created xsi:type="dcterms:W3CDTF">2026-03-03T08:14:06Z</dcterms:created>
  <dcterms:modified xsi:type="dcterms:W3CDTF">2026-03-03T08:15:23Z</dcterms:modified>
</cp:coreProperties>
</file>